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УМА ОКРУГА\РЕШЕНИЯ\2025\29.05.25\2. МПА изменения в бюджет\262-МПА изменения в бюджет\"/>
    </mc:Choice>
  </mc:AlternateContent>
  <bookViews>
    <workbookView xWindow="0" yWindow="0" windowWidth="28770" windowHeight="11700"/>
  </bookViews>
  <sheets>
    <sheet name="Прил 4" sheetId="5" r:id="rId1"/>
  </sheets>
  <definedNames>
    <definedName name="_xlnm._FilterDatabase" localSheetId="0" hidden="1">'Прил 4'!$A$18:$I$669</definedName>
    <definedName name="Excel_BuiltIn__FilterDatabase_1">#REF!</definedName>
    <definedName name="_xlnm.Print_Area" localSheetId="0">'Прил 4'!$A$1:$L$669</definedName>
  </definedNames>
  <calcPr calcId="152511"/>
</workbook>
</file>

<file path=xl/calcChain.xml><?xml version="1.0" encoding="utf-8"?>
<calcChain xmlns="http://schemas.openxmlformats.org/spreadsheetml/2006/main">
  <c r="G621" i="5" l="1"/>
  <c r="H637" i="5"/>
  <c r="I637" i="5"/>
  <c r="H638" i="5"/>
  <c r="I638" i="5"/>
  <c r="G637" i="5"/>
  <c r="G638" i="5"/>
  <c r="H634" i="5"/>
  <c r="I634" i="5"/>
  <c r="H635" i="5"/>
  <c r="I635" i="5"/>
  <c r="G634" i="5"/>
  <c r="G635" i="5"/>
  <c r="H568" i="5"/>
  <c r="I568" i="5"/>
  <c r="H569" i="5"/>
  <c r="I569" i="5"/>
  <c r="G568" i="5"/>
  <c r="G569" i="5"/>
  <c r="H608" i="5" l="1"/>
  <c r="I608" i="5"/>
  <c r="H609" i="5"/>
  <c r="I609" i="5"/>
  <c r="G608" i="5"/>
  <c r="G609" i="5"/>
  <c r="H606" i="5" l="1"/>
  <c r="H605" i="5" s="1"/>
  <c r="I606" i="5"/>
  <c r="I605" i="5" s="1"/>
  <c r="G606" i="5"/>
  <c r="G605" i="5" s="1"/>
  <c r="I585" i="5"/>
  <c r="I584" i="5" s="1"/>
  <c r="H585" i="5"/>
  <c r="H584" i="5" s="1"/>
  <c r="G585" i="5"/>
  <c r="G584" i="5" s="1"/>
  <c r="G578" i="5"/>
  <c r="G577" i="5" s="1"/>
  <c r="I578" i="5"/>
  <c r="I577" i="5" s="1"/>
  <c r="H578" i="5"/>
  <c r="H577" i="5" s="1"/>
  <c r="I417" i="5"/>
  <c r="H417" i="5"/>
  <c r="G417" i="5"/>
  <c r="I416" i="5"/>
  <c r="H416" i="5"/>
  <c r="G416" i="5"/>
  <c r="I191" i="5"/>
  <c r="H191" i="5"/>
  <c r="G191" i="5"/>
  <c r="G190" i="5" s="1"/>
  <c r="G194" i="5"/>
  <c r="H194" i="5"/>
  <c r="I194" i="5"/>
  <c r="H484" i="5" l="1"/>
  <c r="H483" i="5" s="1"/>
  <c r="I484" i="5"/>
  <c r="I483" i="5" s="1"/>
  <c r="G484" i="5"/>
  <c r="G483" i="5" s="1"/>
  <c r="H87" i="5" l="1"/>
  <c r="H86" i="5" s="1"/>
  <c r="H85" i="5" s="1"/>
  <c r="H84" i="5" s="1"/>
  <c r="I87" i="5"/>
  <c r="I86" i="5" s="1"/>
  <c r="I85" i="5" s="1"/>
  <c r="I84" i="5" s="1"/>
  <c r="G87" i="5"/>
  <c r="G86" i="5" s="1"/>
  <c r="G85" i="5" s="1"/>
  <c r="G84" i="5" s="1"/>
  <c r="H241" i="5" l="1"/>
  <c r="H240" i="5" s="1"/>
  <c r="H239" i="5" s="1"/>
  <c r="I241" i="5"/>
  <c r="I240" i="5" s="1"/>
  <c r="I239" i="5" s="1"/>
  <c r="G241" i="5"/>
  <c r="G240" i="5" s="1"/>
  <c r="G239" i="5" s="1"/>
  <c r="H457" i="5" l="1"/>
  <c r="H456" i="5" s="1"/>
  <c r="I457" i="5"/>
  <c r="I456" i="5" s="1"/>
  <c r="G457" i="5"/>
  <c r="G456" i="5" s="1"/>
  <c r="I156" i="5" l="1"/>
  <c r="I155" i="5" s="1"/>
  <c r="I154" i="5" s="1"/>
  <c r="I153" i="5" s="1"/>
  <c r="I152" i="5" s="1"/>
  <c r="H156" i="5"/>
  <c r="H155" i="5" s="1"/>
  <c r="H154" i="5" s="1"/>
  <c r="H153" i="5" s="1"/>
  <c r="H152" i="5" s="1"/>
  <c r="G156" i="5"/>
  <c r="G155" i="5" s="1"/>
  <c r="G154" i="5" s="1"/>
  <c r="G153" i="5" s="1"/>
  <c r="G152" i="5" s="1"/>
  <c r="I211" i="5"/>
  <c r="I210" i="5" s="1"/>
  <c r="I209" i="5" s="1"/>
  <c r="I208" i="5" s="1"/>
  <c r="H211" i="5"/>
  <c r="H210" i="5" s="1"/>
  <c r="H209" i="5" s="1"/>
  <c r="H208" i="5" s="1"/>
  <c r="G211" i="5"/>
  <c r="G210" i="5" s="1"/>
  <c r="G209" i="5" s="1"/>
  <c r="G208" i="5" s="1"/>
  <c r="I206" i="5"/>
  <c r="I205" i="5" s="1"/>
  <c r="I204" i="5" s="1"/>
  <c r="I203" i="5" s="1"/>
  <c r="H206" i="5"/>
  <c r="H205" i="5" s="1"/>
  <c r="H204" i="5" s="1"/>
  <c r="H203" i="5" s="1"/>
  <c r="G206" i="5"/>
  <c r="G205" i="5" s="1"/>
  <c r="G204" i="5" s="1"/>
  <c r="G203" i="5" s="1"/>
  <c r="H149" i="5"/>
  <c r="I149" i="5"/>
  <c r="G149" i="5"/>
  <c r="H202" i="5" l="1"/>
  <c r="H201" i="5" s="1"/>
  <c r="I202" i="5"/>
  <c r="I201" i="5" s="1"/>
  <c r="G202" i="5"/>
  <c r="G201" i="5" s="1"/>
  <c r="H332" i="5"/>
  <c r="H331" i="5" s="1"/>
  <c r="I332" i="5"/>
  <c r="I331" i="5" s="1"/>
  <c r="G332" i="5"/>
  <c r="G331" i="5" s="1"/>
  <c r="H263" i="5"/>
  <c r="H262" i="5" s="1"/>
  <c r="I263" i="5"/>
  <c r="I262" i="5" s="1"/>
  <c r="G263" i="5"/>
  <c r="G262" i="5" s="1"/>
  <c r="H251" i="5"/>
  <c r="H250" i="5" s="1"/>
  <c r="I251" i="5"/>
  <c r="I250" i="5" s="1"/>
  <c r="G251" i="5"/>
  <c r="G250" i="5" s="1"/>
  <c r="H612" i="5"/>
  <c r="I612" i="5"/>
  <c r="G612" i="5"/>
  <c r="H614" i="5"/>
  <c r="I614" i="5"/>
  <c r="G614" i="5"/>
  <c r="H425" i="5"/>
  <c r="H424" i="5" s="1"/>
  <c r="I425" i="5"/>
  <c r="I424" i="5" s="1"/>
  <c r="G425" i="5"/>
  <c r="G424" i="5" s="1"/>
  <c r="H428" i="5"/>
  <c r="H427" i="5" s="1"/>
  <c r="I428" i="5"/>
  <c r="I427" i="5" s="1"/>
  <c r="G428" i="5"/>
  <c r="G427" i="5" s="1"/>
  <c r="H611" i="5" l="1"/>
  <c r="G611" i="5"/>
  <c r="I611" i="5"/>
  <c r="I423" i="5"/>
  <c r="I422" i="5" s="1"/>
  <c r="I421" i="5" s="1"/>
  <c r="I420" i="5" s="1"/>
  <c r="H423" i="5"/>
  <c r="H422" i="5" s="1"/>
  <c r="H421" i="5" s="1"/>
  <c r="H420" i="5" s="1"/>
  <c r="G423" i="5"/>
  <c r="G422" i="5" s="1"/>
  <c r="G421" i="5" s="1"/>
  <c r="G420" i="5" s="1"/>
  <c r="I70" i="5"/>
  <c r="I69" i="5" s="1"/>
  <c r="I68" i="5" s="1"/>
  <c r="I67" i="5" s="1"/>
  <c r="H70" i="5"/>
  <c r="H69" i="5" s="1"/>
  <c r="H68" i="5" s="1"/>
  <c r="H67" i="5" s="1"/>
  <c r="G70" i="5"/>
  <c r="G69" i="5" s="1"/>
  <c r="G68" i="5" s="1"/>
  <c r="G67" i="5" s="1"/>
  <c r="I196" i="5" l="1"/>
  <c r="I193" i="5" s="1"/>
  <c r="I190" i="5" s="1"/>
  <c r="H196" i="5"/>
  <c r="H193" i="5" s="1"/>
  <c r="H190" i="5" s="1"/>
  <c r="G196" i="5"/>
  <c r="G193" i="5" s="1"/>
  <c r="H454" i="5" l="1"/>
  <c r="H453" i="5" s="1"/>
  <c r="I454" i="5"/>
  <c r="I453" i="5" s="1"/>
  <c r="G454" i="5"/>
  <c r="G453" i="5" s="1"/>
  <c r="I358" i="5" l="1"/>
  <c r="H358" i="5"/>
  <c r="G358" i="5"/>
  <c r="I357" i="5"/>
  <c r="I356" i="5" s="1"/>
  <c r="H357" i="5"/>
  <c r="H355" i="5" s="1"/>
  <c r="H354" i="5" s="1"/>
  <c r="G357" i="5"/>
  <c r="G355" i="5" s="1"/>
  <c r="G354" i="5" s="1"/>
  <c r="I355" i="5" l="1"/>
  <c r="I354" i="5" s="1"/>
  <c r="G356" i="5"/>
  <c r="H356" i="5"/>
  <c r="I227" i="5" l="1"/>
  <c r="I226" i="5" s="1"/>
  <c r="I225" i="5" s="1"/>
  <c r="I224" i="5" s="1"/>
  <c r="I223" i="5" s="1"/>
  <c r="H227" i="5"/>
  <c r="H226" i="5" s="1"/>
  <c r="H225" i="5" s="1"/>
  <c r="H224" i="5" s="1"/>
  <c r="H223" i="5" s="1"/>
  <c r="G227" i="5"/>
  <c r="G226" i="5" s="1"/>
  <c r="G225" i="5" s="1"/>
  <c r="G224" i="5" s="1"/>
  <c r="G223" i="5" s="1"/>
  <c r="I130" i="5"/>
  <c r="H130" i="5"/>
  <c r="G130" i="5"/>
  <c r="I102" i="5"/>
  <c r="I101" i="5" s="1"/>
  <c r="H102" i="5"/>
  <c r="H101" i="5" s="1"/>
  <c r="G102" i="5"/>
  <c r="G101" i="5" s="1"/>
  <c r="I82" i="5"/>
  <c r="I81" i="5" s="1"/>
  <c r="H82" i="5"/>
  <c r="H81" i="5" s="1"/>
  <c r="G82" i="5"/>
  <c r="G81" i="5" s="1"/>
  <c r="H626" i="5" l="1"/>
  <c r="H625" i="5" s="1"/>
  <c r="I626" i="5"/>
  <c r="I625" i="5" s="1"/>
  <c r="G626" i="5"/>
  <c r="G625" i="5" s="1"/>
  <c r="H180" i="5" l="1"/>
  <c r="H179" i="5" s="1"/>
  <c r="I180" i="5"/>
  <c r="I179" i="5" s="1"/>
  <c r="G180" i="5"/>
  <c r="G179" i="5" s="1"/>
  <c r="H177" i="5"/>
  <c r="H176" i="5" s="1"/>
  <c r="I177" i="5"/>
  <c r="I176" i="5" s="1"/>
  <c r="G177" i="5"/>
  <c r="G176" i="5" s="1"/>
  <c r="H163" i="5" l="1"/>
  <c r="H162" i="5" s="1"/>
  <c r="I163" i="5"/>
  <c r="I162" i="5" s="1"/>
  <c r="G163" i="5"/>
  <c r="G162" i="5" s="1"/>
  <c r="I303" i="5" l="1"/>
  <c r="I302" i="5" s="1"/>
  <c r="H303" i="5"/>
  <c r="H302" i="5" s="1"/>
  <c r="G303" i="5"/>
  <c r="G302" i="5" s="1"/>
  <c r="H481" i="5" l="1"/>
  <c r="H480" i="5" s="1"/>
  <c r="I481" i="5"/>
  <c r="I480" i="5" s="1"/>
  <c r="G481" i="5"/>
  <c r="G480" i="5" s="1"/>
  <c r="H407" i="5" l="1"/>
  <c r="H406" i="5" s="1"/>
  <c r="I407" i="5"/>
  <c r="I406" i="5" s="1"/>
  <c r="G407" i="5"/>
  <c r="G406" i="5" s="1"/>
  <c r="H388" i="5" l="1"/>
  <c r="I388" i="5"/>
  <c r="G388" i="5"/>
  <c r="H390" i="5"/>
  <c r="I390" i="5"/>
  <c r="G390" i="5"/>
  <c r="G387" i="5" l="1"/>
  <c r="G386" i="5" s="1"/>
  <c r="G385" i="5" s="1"/>
  <c r="I387" i="5"/>
  <c r="I386" i="5" s="1"/>
  <c r="I385" i="5" s="1"/>
  <c r="H387" i="5"/>
  <c r="H386" i="5" s="1"/>
  <c r="H385" i="5" s="1"/>
  <c r="H366" i="5" l="1"/>
  <c r="I366" i="5"/>
  <c r="G366" i="5"/>
  <c r="H293" i="5" l="1"/>
  <c r="I293" i="5"/>
  <c r="H295" i="5"/>
  <c r="I295" i="5"/>
  <c r="H297" i="5"/>
  <c r="I297" i="5"/>
  <c r="G293" i="5"/>
  <c r="G295" i="5"/>
  <c r="G297" i="5"/>
  <c r="I292" i="5" l="1"/>
  <c r="H292" i="5"/>
  <c r="G292" i="5"/>
  <c r="G151" i="5" l="1"/>
  <c r="H151" i="5"/>
  <c r="I151" i="5"/>
  <c r="H199" i="5"/>
  <c r="H198" i="5" s="1"/>
  <c r="I199" i="5"/>
  <c r="I198" i="5" s="1"/>
  <c r="G199" i="5"/>
  <c r="G198" i="5" s="1"/>
  <c r="G189" i="5" s="1"/>
  <c r="H221" i="5" l="1"/>
  <c r="H220" i="5" s="1"/>
  <c r="H219" i="5" s="1"/>
  <c r="I221" i="5"/>
  <c r="I220" i="5" s="1"/>
  <c r="I219" i="5" s="1"/>
  <c r="G221" i="5"/>
  <c r="G220" i="5" s="1"/>
  <c r="G219" i="5" s="1"/>
  <c r="H646" i="5" l="1"/>
  <c r="I646" i="5"/>
  <c r="G646" i="5"/>
  <c r="G125" i="5" l="1"/>
  <c r="I125" i="5"/>
  <c r="H125" i="5"/>
  <c r="I53" i="5" l="1"/>
  <c r="I52" i="5" s="1"/>
  <c r="I51" i="5" s="1"/>
  <c r="I50" i="5" s="1"/>
  <c r="I49" i="5" s="1"/>
  <c r="H53" i="5"/>
  <c r="H52" i="5" s="1"/>
  <c r="H51" i="5" s="1"/>
  <c r="H50" i="5" s="1"/>
  <c r="H49" i="5" s="1"/>
  <c r="G53" i="5"/>
  <c r="G52" i="5" s="1"/>
  <c r="G51" i="5" s="1"/>
  <c r="G50" i="5" s="1"/>
  <c r="G49" i="5" s="1"/>
  <c r="H189" i="5" l="1"/>
  <c r="I92" i="5"/>
  <c r="I91" i="5" s="1"/>
  <c r="I90" i="5" s="1"/>
  <c r="I89" i="5" s="1"/>
  <c r="H92" i="5"/>
  <c r="H91" i="5" s="1"/>
  <c r="H90" i="5" s="1"/>
  <c r="H89" i="5" s="1"/>
  <c r="G92" i="5"/>
  <c r="G91" i="5" s="1"/>
  <c r="G90" i="5" s="1"/>
  <c r="G89" i="5" s="1"/>
  <c r="I517" i="5"/>
  <c r="I516" i="5" s="1"/>
  <c r="I515" i="5" s="1"/>
  <c r="H517" i="5"/>
  <c r="H516" i="5" s="1"/>
  <c r="H515" i="5" s="1"/>
  <c r="G517" i="5"/>
  <c r="G516" i="5" s="1"/>
  <c r="G515" i="5" s="1"/>
  <c r="I508" i="5"/>
  <c r="I507" i="5" s="1"/>
  <c r="H508" i="5"/>
  <c r="H507" i="5" s="1"/>
  <c r="G508" i="5"/>
  <c r="G507" i="5" s="1"/>
  <c r="H188" i="5" l="1"/>
  <c r="H566" i="5" l="1"/>
  <c r="H565" i="5" s="1"/>
  <c r="H564" i="5" s="1"/>
  <c r="I566" i="5"/>
  <c r="I565" i="5" s="1"/>
  <c r="I564" i="5" s="1"/>
  <c r="G566" i="5"/>
  <c r="G565" i="5" s="1"/>
  <c r="G564" i="5" s="1"/>
  <c r="I513" i="5"/>
  <c r="H513" i="5"/>
  <c r="G513" i="5"/>
  <c r="I511" i="5"/>
  <c r="H511" i="5"/>
  <c r="G511" i="5"/>
  <c r="H510" i="5" l="1"/>
  <c r="H506" i="5" s="1"/>
  <c r="I510" i="5"/>
  <c r="I506" i="5" s="1"/>
  <c r="G510" i="5"/>
  <c r="G506" i="5" s="1"/>
  <c r="I632" i="5"/>
  <c r="I631" i="5" s="1"/>
  <c r="H632" i="5"/>
  <c r="H631" i="5" s="1"/>
  <c r="G632" i="5"/>
  <c r="G631" i="5" s="1"/>
  <c r="H667" i="5" l="1"/>
  <c r="H665" i="5"/>
  <c r="H663" i="5"/>
  <c r="H655" i="5"/>
  <c r="H654" i="5" s="1"/>
  <c r="H652" i="5"/>
  <c r="H650" i="5"/>
  <c r="H644" i="5"/>
  <c r="H643" i="5" s="1"/>
  <c r="H642" i="5" s="1"/>
  <c r="H629" i="5"/>
  <c r="H628" i="5" s="1"/>
  <c r="H623" i="5"/>
  <c r="H622" i="5" s="1"/>
  <c r="H619" i="5"/>
  <c r="H617" i="5"/>
  <c r="H603" i="5"/>
  <c r="H601" i="5"/>
  <c r="H598" i="5"/>
  <c r="H596" i="5"/>
  <c r="H593" i="5"/>
  <c r="H591" i="5"/>
  <c r="H588" i="5"/>
  <c r="H587" i="5" s="1"/>
  <c r="H575" i="5"/>
  <c r="H574" i="5" s="1"/>
  <c r="H573" i="5" s="1"/>
  <c r="H562" i="5"/>
  <c r="H561" i="5" s="1"/>
  <c r="H559" i="5"/>
  <c r="H558" i="5" s="1"/>
  <c r="H551" i="5"/>
  <c r="H550" i="5" s="1"/>
  <c r="H548" i="5"/>
  <c r="H547" i="5"/>
  <c r="H542" i="5"/>
  <c r="H541" i="5" s="1"/>
  <c r="H538" i="5" s="1"/>
  <c r="H536" i="5"/>
  <c r="H535" i="5" s="1"/>
  <c r="H534" i="5" s="1"/>
  <c r="H533" i="5" s="1"/>
  <c r="H532" i="5" s="1"/>
  <c r="H531" i="5" s="1"/>
  <c r="H528" i="5"/>
  <c r="H527" i="5" s="1"/>
  <c r="H525" i="5"/>
  <c r="H523" i="5"/>
  <c r="H521" i="5"/>
  <c r="H502" i="5"/>
  <c r="H501" i="5" s="1"/>
  <c r="H499" i="5"/>
  <c r="H498" i="5" s="1"/>
  <c r="H496" i="5"/>
  <c r="H495" i="5" s="1"/>
  <c r="H493" i="5"/>
  <c r="H492" i="5" s="1"/>
  <c r="H487" i="5"/>
  <c r="H486" i="5" s="1"/>
  <c r="H478" i="5"/>
  <c r="H477" i="5" s="1"/>
  <c r="H475" i="5"/>
  <c r="H474" i="5" s="1"/>
  <c r="H472" i="5"/>
  <c r="H471" i="5" s="1"/>
  <c r="H469" i="5"/>
  <c r="H468" i="5" s="1"/>
  <c r="H466" i="5"/>
  <c r="H465" i="5" s="1"/>
  <c r="H463" i="5"/>
  <c r="H462" i="5" s="1"/>
  <c r="H460" i="5"/>
  <c r="H459" i="5" s="1"/>
  <c r="H452" i="5" s="1"/>
  <c r="H447" i="5"/>
  <c r="H446" i="5" s="1"/>
  <c r="H444" i="5"/>
  <c r="H443" i="5" s="1"/>
  <c r="H441" i="5"/>
  <c r="H440" i="5" s="1"/>
  <c r="H438" i="5"/>
  <c r="H437" i="5" s="1"/>
  <c r="H435" i="5"/>
  <c r="H434" i="5" s="1"/>
  <c r="H414" i="5"/>
  <c r="H413" i="5"/>
  <c r="H412" i="5" s="1"/>
  <c r="H411" i="5" s="1"/>
  <c r="H410" i="5" s="1"/>
  <c r="H409" i="5" s="1"/>
  <c r="H404" i="5"/>
  <c r="H403" i="5" s="1"/>
  <c r="H401" i="5"/>
  <c r="H400" i="5" s="1"/>
  <c r="H398" i="5"/>
  <c r="H396" i="5"/>
  <c r="H383" i="5"/>
  <c r="H382" i="5" s="1"/>
  <c r="H381" i="5" s="1"/>
  <c r="H380" i="5" s="1"/>
  <c r="H378" i="5"/>
  <c r="H376" i="5"/>
  <c r="H371" i="5"/>
  <c r="H370" i="5" s="1"/>
  <c r="H368" i="5"/>
  <c r="H364" i="5"/>
  <c r="H352" i="5"/>
  <c r="H351" i="5"/>
  <c r="H350" i="5" s="1"/>
  <c r="H345" i="5"/>
  <c r="H344" i="5" s="1"/>
  <c r="H343" i="5" s="1"/>
  <c r="H339" i="5"/>
  <c r="H338" i="5" s="1"/>
  <c r="H337" i="5" s="1"/>
  <c r="H336" i="5" s="1"/>
  <c r="H329" i="5"/>
  <c r="H328" i="5" s="1"/>
  <c r="H323" i="5"/>
  <c r="H322" i="5" s="1"/>
  <c r="H321" i="5" s="1"/>
  <c r="H320" i="5" s="1"/>
  <c r="H317" i="5"/>
  <c r="H316" i="5" s="1"/>
  <c r="H315" i="5" s="1"/>
  <c r="H314" i="5" s="1"/>
  <c r="H313" i="5" s="1"/>
  <c r="H311" i="5"/>
  <c r="H310" i="5" s="1"/>
  <c r="H308" i="5"/>
  <c r="H307" i="5" s="1"/>
  <c r="H300" i="5"/>
  <c r="H299" i="5" s="1"/>
  <c r="H290" i="5"/>
  <c r="H289" i="5" s="1"/>
  <c r="H287" i="5"/>
  <c r="H286" i="5" s="1"/>
  <c r="H284" i="5"/>
  <c r="H283" i="5" s="1"/>
  <c r="H281" i="5"/>
  <c r="H280" i="5" s="1"/>
  <c r="H278" i="5"/>
  <c r="H277" i="5" s="1"/>
  <c r="H275" i="5"/>
  <c r="H274" i="5" s="1"/>
  <c r="H272" i="5"/>
  <c r="H271" i="5" s="1"/>
  <c r="H269" i="5"/>
  <c r="H260" i="5"/>
  <c r="H259" i="5" s="1"/>
  <c r="H258" i="5" s="1"/>
  <c r="H255" i="5"/>
  <c r="H254" i="5" s="1"/>
  <c r="H253" i="5" s="1"/>
  <c r="H248" i="5"/>
  <c r="H247" i="5" s="1"/>
  <c r="H245" i="5"/>
  <c r="H244" i="5" s="1"/>
  <c r="H234" i="5"/>
  <c r="H233" i="5" s="1"/>
  <c r="H232" i="5" s="1"/>
  <c r="H231" i="5" s="1"/>
  <c r="H230" i="5" s="1"/>
  <c r="H217" i="5"/>
  <c r="H216" i="5" s="1"/>
  <c r="H215" i="5" s="1"/>
  <c r="H214" i="5" s="1"/>
  <c r="H213" i="5" s="1"/>
  <c r="H185" i="5"/>
  <c r="H184" i="5" s="1"/>
  <c r="H183" i="5" s="1"/>
  <c r="H182" i="5" s="1"/>
  <c r="H175" i="5"/>
  <c r="H171" i="5"/>
  <c r="H170" i="5" s="1"/>
  <c r="H166" i="5"/>
  <c r="H165" i="5" s="1"/>
  <c r="H161" i="5" s="1"/>
  <c r="H147" i="5"/>
  <c r="H146" i="5" s="1"/>
  <c r="H140" i="5"/>
  <c r="H138" i="5"/>
  <c r="H135" i="5"/>
  <c r="H133" i="5"/>
  <c r="H128" i="5"/>
  <c r="H127" i="5" s="1"/>
  <c r="H123" i="5"/>
  <c r="H122" i="5" s="1"/>
  <c r="H120" i="5"/>
  <c r="H118" i="5"/>
  <c r="H116" i="5"/>
  <c r="H113" i="5"/>
  <c r="H112" i="5" s="1"/>
  <c r="H110" i="5"/>
  <c r="H109" i="5" s="1"/>
  <c r="H107" i="5"/>
  <c r="H105" i="5"/>
  <c r="H97" i="5"/>
  <c r="H96" i="5" s="1"/>
  <c r="H95" i="5" s="1"/>
  <c r="H94" i="5" s="1"/>
  <c r="H79" i="5"/>
  <c r="H78" i="5" s="1"/>
  <c r="H76" i="5"/>
  <c r="H75" i="5" s="1"/>
  <c r="H65" i="5"/>
  <c r="H64" i="5" s="1"/>
  <c r="H63" i="5" s="1"/>
  <c r="H62" i="5" s="1"/>
  <c r="H59" i="5"/>
  <c r="H58" i="5" s="1"/>
  <c r="H57" i="5" s="1"/>
  <c r="H56" i="5" s="1"/>
  <c r="H55" i="5" s="1"/>
  <c r="H47" i="5"/>
  <c r="H46" i="5" s="1"/>
  <c r="H45" i="5" s="1"/>
  <c r="H44" i="5" s="1"/>
  <c r="H43" i="5" s="1"/>
  <c r="H41" i="5"/>
  <c r="H40" i="5" s="1"/>
  <c r="H39" i="5" s="1"/>
  <c r="H38" i="5" s="1"/>
  <c r="H37" i="5" s="1"/>
  <c r="H35" i="5"/>
  <c r="H34" i="5" s="1"/>
  <c r="H32" i="5"/>
  <c r="H31" i="5" s="1"/>
  <c r="H26" i="5"/>
  <c r="H25" i="5" s="1"/>
  <c r="H24" i="5" s="1"/>
  <c r="H23" i="5" s="1"/>
  <c r="H22" i="5" s="1"/>
  <c r="G667" i="5"/>
  <c r="G665" i="5"/>
  <c r="G663" i="5"/>
  <c r="G655" i="5"/>
  <c r="G654" i="5" s="1"/>
  <c r="G652" i="5"/>
  <c r="G650" i="5"/>
  <c r="G644" i="5"/>
  <c r="G643" i="5" s="1"/>
  <c r="G642" i="5" s="1"/>
  <c r="G629" i="5"/>
  <c r="G628" i="5" s="1"/>
  <c r="G623" i="5"/>
  <c r="G622" i="5" s="1"/>
  <c r="G619" i="5"/>
  <c r="G617" i="5"/>
  <c r="G603" i="5"/>
  <c r="G601" i="5"/>
  <c r="G598" i="5"/>
  <c r="G596" i="5"/>
  <c r="G593" i="5"/>
  <c r="G591" i="5"/>
  <c r="G588" i="5"/>
  <c r="G587" i="5" s="1"/>
  <c r="G575" i="5"/>
  <c r="G574" i="5" s="1"/>
  <c r="G573" i="5" s="1"/>
  <c r="G562" i="5"/>
  <c r="G561" i="5" s="1"/>
  <c r="G559" i="5"/>
  <c r="G558" i="5" s="1"/>
  <c r="G557" i="5" s="1"/>
  <c r="G551" i="5"/>
  <c r="G550" i="5" s="1"/>
  <c r="G548" i="5"/>
  <c r="G547" i="5"/>
  <c r="G542" i="5"/>
  <c r="G541" i="5" s="1"/>
  <c r="G540" i="5" s="1"/>
  <c r="G539" i="5" s="1"/>
  <c r="G536" i="5"/>
  <c r="G535" i="5" s="1"/>
  <c r="G534" i="5" s="1"/>
  <c r="G533" i="5" s="1"/>
  <c r="G532" i="5" s="1"/>
  <c r="G531" i="5" s="1"/>
  <c r="G528" i="5"/>
  <c r="G527" i="5" s="1"/>
  <c r="G525" i="5"/>
  <c r="G523" i="5"/>
  <c r="G521" i="5"/>
  <c r="G502" i="5"/>
  <c r="G501" i="5" s="1"/>
  <c r="G499" i="5"/>
  <c r="G498" i="5" s="1"/>
  <c r="G496" i="5"/>
  <c r="G495" i="5" s="1"/>
  <c r="G493" i="5"/>
  <c r="G492" i="5" s="1"/>
  <c r="G487" i="5"/>
  <c r="G486" i="5" s="1"/>
  <c r="G478" i="5"/>
  <c r="G477" i="5" s="1"/>
  <c r="G475" i="5"/>
  <c r="G474" i="5" s="1"/>
  <c r="G472" i="5"/>
  <c r="G471" i="5" s="1"/>
  <c r="G469" i="5"/>
  <c r="G468" i="5" s="1"/>
  <c r="G466" i="5"/>
  <c r="G465" i="5" s="1"/>
  <c r="G463" i="5"/>
  <c r="G462" i="5" s="1"/>
  <c r="G460" i="5"/>
  <c r="G459" i="5" s="1"/>
  <c r="G452" i="5" s="1"/>
  <c r="G447" i="5"/>
  <c r="G446" i="5" s="1"/>
  <c r="G444" i="5"/>
  <c r="G443" i="5" s="1"/>
  <c r="G441" i="5"/>
  <c r="G440" i="5" s="1"/>
  <c r="G438" i="5"/>
  <c r="G437" i="5" s="1"/>
  <c r="G435" i="5"/>
  <c r="G434" i="5" s="1"/>
  <c r="G414" i="5"/>
  <c r="G413" i="5"/>
  <c r="G404" i="5"/>
  <c r="G403" i="5" s="1"/>
  <c r="G401" i="5"/>
  <c r="G400" i="5" s="1"/>
  <c r="G398" i="5"/>
  <c r="G396" i="5"/>
  <c r="G383" i="5"/>
  <c r="G382" i="5" s="1"/>
  <c r="G381" i="5" s="1"/>
  <c r="G380" i="5" s="1"/>
  <c r="G378" i="5"/>
  <c r="G376" i="5"/>
  <c r="G371" i="5"/>
  <c r="G370" i="5" s="1"/>
  <c r="G368" i="5"/>
  <c r="G364" i="5"/>
  <c r="G352" i="5"/>
  <c r="G351" i="5"/>
  <c r="G349" i="5" s="1"/>
  <c r="G348" i="5" s="1"/>
  <c r="G345" i="5"/>
  <c r="G344" i="5" s="1"/>
  <c r="G343" i="5" s="1"/>
  <c r="G339" i="5"/>
  <c r="G338" i="5" s="1"/>
  <c r="G337" i="5" s="1"/>
  <c r="G336" i="5" s="1"/>
  <c r="G329" i="5"/>
  <c r="G328" i="5" s="1"/>
  <c r="G323" i="5"/>
  <c r="G322" i="5" s="1"/>
  <c r="G321" i="5" s="1"/>
  <c r="G320" i="5" s="1"/>
  <c r="G317" i="5"/>
  <c r="G316" i="5" s="1"/>
  <c r="G315" i="5" s="1"/>
  <c r="G314" i="5" s="1"/>
  <c r="G313" i="5" s="1"/>
  <c r="G311" i="5"/>
  <c r="G310" i="5" s="1"/>
  <c r="G308" i="5"/>
  <c r="G307" i="5" s="1"/>
  <c r="G300" i="5"/>
  <c r="G290" i="5"/>
  <c r="G289" i="5" s="1"/>
  <c r="G287" i="5"/>
  <c r="G286" i="5" s="1"/>
  <c r="G284" i="5"/>
  <c r="G283" i="5" s="1"/>
  <c r="G281" i="5"/>
  <c r="G280" i="5" s="1"/>
  <c r="G278" i="5"/>
  <c r="G277" i="5" s="1"/>
  <c r="G275" i="5"/>
  <c r="G274" i="5" s="1"/>
  <c r="G272" i="5"/>
  <c r="G271" i="5" s="1"/>
  <c r="G269" i="5"/>
  <c r="G260" i="5"/>
  <c r="G259" i="5" s="1"/>
  <c r="G258" i="5" s="1"/>
  <c r="G255" i="5"/>
  <c r="G254" i="5" s="1"/>
  <c r="G253" i="5" s="1"/>
  <c r="G248" i="5"/>
  <c r="G247" i="5" s="1"/>
  <c r="G245" i="5"/>
  <c r="G244" i="5" s="1"/>
  <c r="G234" i="5"/>
  <c r="G233" i="5" s="1"/>
  <c r="G232" i="5" s="1"/>
  <c r="G231" i="5" s="1"/>
  <c r="G230" i="5" s="1"/>
  <c r="G217" i="5"/>
  <c r="G216" i="5" s="1"/>
  <c r="G215" i="5" s="1"/>
  <c r="G214" i="5" s="1"/>
  <c r="G213" i="5" s="1"/>
  <c r="G185" i="5"/>
  <c r="G184" i="5" s="1"/>
  <c r="G183" i="5" s="1"/>
  <c r="G182" i="5" s="1"/>
  <c r="G171" i="5"/>
  <c r="G170" i="5" s="1"/>
  <c r="G166" i="5"/>
  <c r="G165" i="5" s="1"/>
  <c r="G161" i="5" s="1"/>
  <c r="G147" i="5"/>
  <c r="G146" i="5" s="1"/>
  <c r="G140" i="5"/>
  <c r="G138" i="5"/>
  <c r="G135" i="5"/>
  <c r="G133" i="5"/>
  <c r="G128" i="5"/>
  <c r="G127" i="5" s="1"/>
  <c r="G123" i="5"/>
  <c r="G122" i="5" s="1"/>
  <c r="G120" i="5"/>
  <c r="G118" i="5"/>
  <c r="G116" i="5"/>
  <c r="G113" i="5"/>
  <c r="G112" i="5" s="1"/>
  <c r="G110" i="5"/>
  <c r="G109" i="5" s="1"/>
  <c r="G107" i="5"/>
  <c r="G105" i="5"/>
  <c r="G97" i="5"/>
  <c r="G96" i="5" s="1"/>
  <c r="G95" i="5" s="1"/>
  <c r="G94" i="5" s="1"/>
  <c r="G79" i="5"/>
  <c r="G78" i="5" s="1"/>
  <c r="G76" i="5"/>
  <c r="G75" i="5" s="1"/>
  <c r="G65" i="5"/>
  <c r="G64" i="5" s="1"/>
  <c r="G63" i="5" s="1"/>
  <c r="G62" i="5" s="1"/>
  <c r="G59" i="5"/>
  <c r="G58" i="5" s="1"/>
  <c r="G57" i="5" s="1"/>
  <c r="G56" i="5" s="1"/>
  <c r="G55" i="5" s="1"/>
  <c r="G47" i="5"/>
  <c r="G46" i="5" s="1"/>
  <c r="G45" i="5" s="1"/>
  <c r="G44" i="5" s="1"/>
  <c r="G43" i="5" s="1"/>
  <c r="G41" i="5"/>
  <c r="G40" i="5" s="1"/>
  <c r="G39" i="5" s="1"/>
  <c r="G38" i="5" s="1"/>
  <c r="G37" i="5" s="1"/>
  <c r="G35" i="5"/>
  <c r="G34" i="5" s="1"/>
  <c r="G32" i="5"/>
  <c r="G31" i="5" s="1"/>
  <c r="G26" i="5"/>
  <c r="G25" i="5" s="1"/>
  <c r="G24" i="5" s="1"/>
  <c r="G23" i="5" s="1"/>
  <c r="G22" i="5" s="1"/>
  <c r="G595" i="5" l="1"/>
  <c r="H595" i="5"/>
  <c r="G412" i="5"/>
  <c r="G411" i="5" s="1"/>
  <c r="G410" i="5" s="1"/>
  <c r="G409" i="5" s="1"/>
  <c r="H621" i="5"/>
  <c r="G556" i="5"/>
  <c r="G555" i="5" s="1"/>
  <c r="H557" i="5"/>
  <c r="H556" i="5" s="1"/>
  <c r="H555" i="5" s="1"/>
  <c r="H306" i="5"/>
  <c r="H305" i="5" s="1"/>
  <c r="H104" i="5"/>
  <c r="H491" i="5"/>
  <c r="H490" i="5" s="1"/>
  <c r="H489" i="5" s="1"/>
  <c r="G491" i="5"/>
  <c r="G490" i="5" s="1"/>
  <c r="G489" i="5" s="1"/>
  <c r="G104" i="5"/>
  <c r="G451" i="5"/>
  <c r="G450" i="5" s="1"/>
  <c r="H451" i="5"/>
  <c r="H450" i="5" s="1"/>
  <c r="H449" i="5" s="1"/>
  <c r="G74" i="5"/>
  <c r="G73" i="5" s="1"/>
  <c r="G72" i="5" s="1"/>
  <c r="H74" i="5"/>
  <c r="H73" i="5" s="1"/>
  <c r="H72" i="5" s="1"/>
  <c r="G327" i="5"/>
  <c r="G326" i="5" s="1"/>
  <c r="G325" i="5" s="1"/>
  <c r="G319" i="5" s="1"/>
  <c r="H327" i="5"/>
  <c r="H326" i="5" s="1"/>
  <c r="H325" i="5" s="1"/>
  <c r="H319" i="5" s="1"/>
  <c r="G243" i="5"/>
  <c r="G238" i="5" s="1"/>
  <c r="G433" i="5"/>
  <c r="G432" i="5" s="1"/>
  <c r="H433" i="5"/>
  <c r="H432" i="5" s="1"/>
  <c r="G306" i="5"/>
  <c r="G305" i="5" s="1"/>
  <c r="H243" i="5"/>
  <c r="H238" i="5" s="1"/>
  <c r="H363" i="5"/>
  <c r="H362" i="5" s="1"/>
  <c r="H361" i="5" s="1"/>
  <c r="G363" i="5"/>
  <c r="G362" i="5" s="1"/>
  <c r="G361" i="5" s="1"/>
  <c r="G299" i="5"/>
  <c r="G395" i="5"/>
  <c r="G394" i="5" s="1"/>
  <c r="H174" i="5"/>
  <c r="H173" i="5" s="1"/>
  <c r="G257" i="5"/>
  <c r="H257" i="5"/>
  <c r="G268" i="5"/>
  <c r="H268" i="5"/>
  <c r="H267" i="5" s="1"/>
  <c r="G137" i="5"/>
  <c r="G132" i="5"/>
  <c r="G115" i="5"/>
  <c r="G600" i="5"/>
  <c r="G583" i="5" s="1"/>
  <c r="H600" i="5"/>
  <c r="H395" i="5"/>
  <c r="H394" i="5" s="1"/>
  <c r="G169" i="5"/>
  <c r="G168" i="5" s="1"/>
  <c r="H160" i="5"/>
  <c r="H159" i="5" s="1"/>
  <c r="H132" i="5"/>
  <c r="H375" i="5"/>
  <c r="H374" i="5" s="1"/>
  <c r="H373" i="5" s="1"/>
  <c r="H137" i="5"/>
  <c r="H520" i="5"/>
  <c r="H519" i="5" s="1"/>
  <c r="H546" i="5"/>
  <c r="H545" i="5" s="1"/>
  <c r="H544" i="5" s="1"/>
  <c r="H187" i="5"/>
  <c r="H616" i="5"/>
  <c r="H662" i="5"/>
  <c r="H661" i="5" s="1"/>
  <c r="H660" i="5" s="1"/>
  <c r="H659" i="5" s="1"/>
  <c r="H658" i="5" s="1"/>
  <c r="H657" i="5" s="1"/>
  <c r="G30" i="5"/>
  <c r="G29" i="5" s="1"/>
  <c r="G28" i="5" s="1"/>
  <c r="H649" i="5"/>
  <c r="H648" i="5" s="1"/>
  <c r="H572" i="5"/>
  <c r="H571" i="5" s="1"/>
  <c r="H30" i="5"/>
  <c r="H29" i="5" s="1"/>
  <c r="H28" i="5" s="1"/>
  <c r="H590" i="5"/>
  <c r="H115" i="5"/>
  <c r="H145" i="5"/>
  <c r="H144" i="5" s="1"/>
  <c r="H143" i="5" s="1"/>
  <c r="H142" i="5" s="1"/>
  <c r="H540" i="5"/>
  <c r="H539" i="5" s="1"/>
  <c r="G572" i="5"/>
  <c r="G571" i="5" s="1"/>
  <c r="G350" i="5"/>
  <c r="G375" i="5"/>
  <c r="G374" i="5" s="1"/>
  <c r="G373" i="5" s="1"/>
  <c r="H169" i="5"/>
  <c r="H168" i="5" s="1"/>
  <c r="H530" i="5"/>
  <c r="H342" i="5"/>
  <c r="H341" i="5" s="1"/>
  <c r="H349" i="5"/>
  <c r="H348" i="5" s="1"/>
  <c r="G649" i="5"/>
  <c r="G648" i="5" s="1"/>
  <c r="G160" i="5"/>
  <c r="G159" i="5" s="1"/>
  <c r="G520" i="5"/>
  <c r="G519" i="5" s="1"/>
  <c r="G505" i="5" s="1"/>
  <c r="G504" i="5" s="1"/>
  <c r="G546" i="5"/>
  <c r="G545" i="5" s="1"/>
  <c r="G544" i="5" s="1"/>
  <c r="G590" i="5"/>
  <c r="G616" i="5"/>
  <c r="G145" i="5"/>
  <c r="G144" i="5" s="1"/>
  <c r="G143" i="5" s="1"/>
  <c r="G142" i="5" s="1"/>
  <c r="G662" i="5"/>
  <c r="G661" i="5" s="1"/>
  <c r="G660" i="5" s="1"/>
  <c r="G659" i="5" s="1"/>
  <c r="G658" i="5" s="1"/>
  <c r="G657" i="5" s="1"/>
  <c r="G342" i="5"/>
  <c r="G341" i="5" s="1"/>
  <c r="G538" i="5"/>
  <c r="G530" i="5" s="1"/>
  <c r="I383" i="5"/>
  <c r="I382" i="5" s="1"/>
  <c r="I381" i="5" s="1"/>
  <c r="I380" i="5" s="1"/>
  <c r="G267" i="5" l="1"/>
  <c r="G266" i="5" s="1"/>
  <c r="G265" i="5" s="1"/>
  <c r="H583" i="5"/>
  <c r="G100" i="5"/>
  <c r="G99" i="5" s="1"/>
  <c r="G61" i="5" s="1"/>
  <c r="H100" i="5"/>
  <c r="G449" i="5"/>
  <c r="G431" i="5"/>
  <c r="H431" i="5"/>
  <c r="G175" i="5"/>
  <c r="G174" i="5" s="1"/>
  <c r="G173" i="5" s="1"/>
  <c r="H266" i="5"/>
  <c r="H265" i="5" s="1"/>
  <c r="G188" i="5"/>
  <c r="G187" i="5" s="1"/>
  <c r="H158" i="5"/>
  <c r="G641" i="5"/>
  <c r="G640" i="5" s="1"/>
  <c r="H641" i="5"/>
  <c r="H640" i="5" s="1"/>
  <c r="H393" i="5"/>
  <c r="H392" i="5" s="1"/>
  <c r="H505" i="5"/>
  <c r="H504" i="5" s="1"/>
  <c r="G335" i="5"/>
  <c r="H335" i="5"/>
  <c r="H334" i="5" s="1"/>
  <c r="G237" i="5"/>
  <c r="G236" i="5" s="1"/>
  <c r="H360" i="5"/>
  <c r="H347" i="5" s="1"/>
  <c r="G554" i="5"/>
  <c r="H237" i="5"/>
  <c r="H236" i="5" s="1"/>
  <c r="H554" i="5"/>
  <c r="G360" i="5"/>
  <c r="G347" i="5" s="1"/>
  <c r="G158" i="5" l="1"/>
  <c r="G21" i="5"/>
  <c r="H430" i="5"/>
  <c r="H419" i="5" s="1"/>
  <c r="G582" i="5"/>
  <c r="G581" i="5" s="1"/>
  <c r="G580" i="5" s="1"/>
  <c r="G553" i="5" s="1"/>
  <c r="H99" i="5"/>
  <c r="H61" i="5" s="1"/>
  <c r="G430" i="5"/>
  <c r="G419" i="5" s="1"/>
  <c r="G393" i="5"/>
  <c r="G392" i="5" s="1"/>
  <c r="G334" i="5"/>
  <c r="H229" i="5"/>
  <c r="H582" i="5"/>
  <c r="H581" i="5" s="1"/>
  <c r="H580" i="5" s="1"/>
  <c r="H553" i="5" s="1"/>
  <c r="G229" i="5"/>
  <c r="I217" i="5"/>
  <c r="I216" i="5" s="1"/>
  <c r="I215" i="5" s="1"/>
  <c r="I214" i="5" s="1"/>
  <c r="I213" i="5" s="1"/>
  <c r="G20" i="5" l="1"/>
  <c r="G669" i="5" s="1"/>
  <c r="H21" i="5"/>
  <c r="H20" i="5" s="1"/>
  <c r="H669" i="5" s="1"/>
  <c r="I166" i="5" l="1"/>
  <c r="I165" i="5" s="1"/>
  <c r="I161" i="5" s="1"/>
  <c r="I160" i="5" l="1"/>
  <c r="I97" i="5" l="1"/>
  <c r="I96" i="5" s="1"/>
  <c r="I95" i="5" s="1"/>
  <c r="I94" i="5" s="1"/>
  <c r="I345" i="5" l="1"/>
  <c r="I344" i="5" s="1"/>
  <c r="I343" i="5" s="1"/>
  <c r="I342" i="5" l="1"/>
  <c r="I341" i="5" s="1"/>
  <c r="I496" i="5" l="1"/>
  <c r="I495" i="5" s="1"/>
  <c r="I300" i="5"/>
  <c r="I299" i="5" s="1"/>
  <c r="I140" i="5" l="1"/>
  <c r="I65" i="5"/>
  <c r="I64" i="5" s="1"/>
  <c r="I63" i="5" s="1"/>
  <c r="I62" i="5" s="1"/>
  <c r="I323" i="5" l="1"/>
  <c r="I322" i="5" s="1"/>
  <c r="I321" i="5" s="1"/>
  <c r="I320" i="5" s="1"/>
  <c r="I308" i="5" l="1"/>
  <c r="I307" i="5" s="1"/>
  <c r="I290" i="5"/>
  <c r="I289" i="5" s="1"/>
  <c r="I287" i="5"/>
  <c r="I286" i="5" s="1"/>
  <c r="I284" i="5"/>
  <c r="I283" i="5" s="1"/>
  <c r="I281" i="5"/>
  <c r="I280" i="5" s="1"/>
  <c r="I278" i="5"/>
  <c r="I277" i="5" s="1"/>
  <c r="I272" i="5"/>
  <c r="I271" i="5" s="1"/>
  <c r="I617" i="5" l="1"/>
  <c r="I364" i="5" l="1"/>
  <c r="I368" i="5"/>
  <c r="I363" i="5" l="1"/>
  <c r="I404" i="5" l="1"/>
  <c r="I403" i="5" s="1"/>
  <c r="I619" i="5" l="1"/>
  <c r="I616" i="5" s="1"/>
  <c r="I475" i="5" l="1"/>
  <c r="I474" i="5" s="1"/>
  <c r="I401" i="5"/>
  <c r="I400" i="5" s="1"/>
  <c r="I396" i="5"/>
  <c r="I138" i="5" l="1"/>
  <c r="I137" i="5" s="1"/>
  <c r="I528" i="5" l="1"/>
  <c r="I527" i="5" s="1"/>
  <c r="I502" i="5"/>
  <c r="I501" i="5" s="1"/>
  <c r="I487" i="5"/>
  <c r="I486" i="5" s="1"/>
  <c r="I447" i="5"/>
  <c r="I446" i="5" s="1"/>
  <c r="I499" i="5"/>
  <c r="I498" i="5" s="1"/>
  <c r="I478" i="5"/>
  <c r="I477" i="5" s="1"/>
  <c r="I444" i="5"/>
  <c r="I443" i="5" s="1"/>
  <c r="I644" i="5"/>
  <c r="I575" i="5"/>
  <c r="I574" i="5" s="1"/>
  <c r="I573" i="5" s="1"/>
  <c r="I629" i="5"/>
  <c r="I628" i="5" s="1"/>
  <c r="I562" i="5"/>
  <c r="I561" i="5" s="1"/>
  <c r="I603" i="5"/>
  <c r="I601" i="5"/>
  <c r="I643" i="5" l="1"/>
  <c r="I642" i="5" s="1"/>
  <c r="I600" i="5"/>
  <c r="I572" i="5"/>
  <c r="I571" i="5" s="1"/>
  <c r="I76" i="5" l="1"/>
  <c r="I75" i="5" s="1"/>
  <c r="I551" i="5"/>
  <c r="I550" i="5" s="1"/>
  <c r="I548" i="5"/>
  <c r="I547" i="5"/>
  <c r="I398" i="5"/>
  <c r="I395" i="5" s="1"/>
  <c r="I394" i="5" s="1"/>
  <c r="I260" i="5"/>
  <c r="I259" i="5" s="1"/>
  <c r="I258" i="5" s="1"/>
  <c r="I257" i="5" l="1"/>
  <c r="I393" i="5"/>
  <c r="I546" i="5"/>
  <c r="I545" i="5" s="1"/>
  <c r="I544" i="5" s="1"/>
  <c r="I472" i="5" l="1"/>
  <c r="I471" i="5" s="1"/>
  <c r="I128" i="5"/>
  <c r="I127" i="5" s="1"/>
  <c r="I110" i="5" l="1"/>
  <c r="I109" i="5" s="1"/>
  <c r="I460" i="5" l="1"/>
  <c r="I459" i="5" s="1"/>
  <c r="I452" i="5" s="1"/>
  <c r="I311" i="5"/>
  <c r="I310" i="5" s="1"/>
  <c r="I306" i="5" s="1"/>
  <c r="I305" i="5" s="1"/>
  <c r="I255" i="5"/>
  <c r="I254" i="5" s="1"/>
  <c r="I253" i="5" s="1"/>
  <c r="I147" i="5" l="1"/>
  <c r="I146" i="5" s="1"/>
  <c r="I145" i="5" l="1"/>
  <c r="I144" i="5" s="1"/>
  <c r="I143" i="5" s="1"/>
  <c r="I142" i="5" s="1"/>
  <c r="I248" i="5"/>
  <c r="I247" i="5" s="1"/>
  <c r="I185" i="5" l="1"/>
  <c r="I184" i="5" s="1"/>
  <c r="I183" i="5" s="1"/>
  <c r="I182" i="5" s="1"/>
  <c r="I175" i="5" l="1"/>
  <c r="I171" i="5"/>
  <c r="I118" i="5"/>
  <c r="I113" i="5"/>
  <c r="I112" i="5" s="1"/>
  <c r="I189" i="5" l="1"/>
  <c r="I667" i="5"/>
  <c r="I665" i="5"/>
  <c r="I663" i="5"/>
  <c r="I376" i="5"/>
  <c r="I188" i="5" l="1"/>
  <c r="I662" i="5"/>
  <c r="I661" i="5" l="1"/>
  <c r="I660" i="5" s="1"/>
  <c r="I659" i="5" s="1"/>
  <c r="I658" i="5" s="1"/>
  <c r="I657" i="5" l="1"/>
  <c r="I378" i="5"/>
  <c r="I375" i="5" s="1"/>
  <c r="I374" i="5" s="1"/>
  <c r="I373" i="5" l="1"/>
  <c r="I79" i="5"/>
  <c r="I78" i="5" s="1"/>
  <c r="I74" i="5" s="1"/>
  <c r="I275" i="5"/>
  <c r="I274" i="5" s="1"/>
  <c r="I269" i="5"/>
  <c r="I268" i="5" l="1"/>
  <c r="I267" i="5" s="1"/>
  <c r="I73" i="5"/>
  <c r="I266" i="5" l="1"/>
  <c r="I265" i="5" s="1"/>
  <c r="I596" i="5" l="1"/>
  <c r="I598" i="5"/>
  <c r="I591" i="5"/>
  <c r="I593" i="5"/>
  <c r="I371" i="5"/>
  <c r="I370" i="5" s="1"/>
  <c r="I536" i="5"/>
  <c r="I535" i="5" s="1"/>
  <c r="I595" i="5" l="1"/>
  <c r="I590" i="5"/>
  <c r="I534" i="5"/>
  <c r="I533" i="5" s="1"/>
  <c r="I532" i="5" s="1"/>
  <c r="I362" i="5" l="1"/>
  <c r="I361" i="5" s="1"/>
  <c r="I360" i="5" s="1"/>
  <c r="I531" i="5"/>
  <c r="I655" i="5"/>
  <c r="I654" i="5" s="1"/>
  <c r="I652" i="5"/>
  <c r="I650" i="5"/>
  <c r="I623" i="5"/>
  <c r="I622" i="5" s="1"/>
  <c r="I621" i="5" s="1"/>
  <c r="I588" i="5"/>
  <c r="I587" i="5" s="1"/>
  <c r="I583" i="5" s="1"/>
  <c r="I559" i="5"/>
  <c r="I558" i="5" s="1"/>
  <c r="I557" i="5" s="1"/>
  <c r="I542" i="5"/>
  <c r="I541" i="5" s="1"/>
  <c r="I540" i="5" s="1"/>
  <c r="I539" i="5" s="1"/>
  <c r="I525" i="5"/>
  <c r="I523" i="5"/>
  <c r="I521" i="5"/>
  <c r="I493" i="5"/>
  <c r="I492" i="5" s="1"/>
  <c r="I491" i="5" s="1"/>
  <c r="I469" i="5"/>
  <c r="I468" i="5" s="1"/>
  <c r="I466" i="5"/>
  <c r="I465" i="5" s="1"/>
  <c r="I463" i="5"/>
  <c r="I462" i="5" s="1"/>
  <c r="I441" i="5"/>
  <c r="I440" i="5" s="1"/>
  <c r="I438" i="5"/>
  <c r="I437" i="5" s="1"/>
  <c r="I435" i="5"/>
  <c r="I434" i="5" s="1"/>
  <c r="I414" i="5"/>
  <c r="I413" i="5"/>
  <c r="I412" i="5" s="1"/>
  <c r="I411" i="5" s="1"/>
  <c r="I410" i="5" s="1"/>
  <c r="I409" i="5" s="1"/>
  <c r="I352" i="5"/>
  <c r="I351" i="5"/>
  <c r="I350" i="5" s="1"/>
  <c r="I339" i="5"/>
  <c r="I338" i="5" s="1"/>
  <c r="I337" i="5" s="1"/>
  <c r="I336" i="5" s="1"/>
  <c r="I329" i="5"/>
  <c r="I328" i="5" s="1"/>
  <c r="I317" i="5"/>
  <c r="I316" i="5" s="1"/>
  <c r="I315" i="5" s="1"/>
  <c r="I314" i="5" s="1"/>
  <c r="I313" i="5" s="1"/>
  <c r="I245" i="5"/>
  <c r="I244" i="5" s="1"/>
  <c r="I234" i="5"/>
  <c r="I233" i="5" s="1"/>
  <c r="I232" i="5" s="1"/>
  <c r="I231" i="5" s="1"/>
  <c r="I230" i="5" s="1"/>
  <c r="I170" i="5"/>
  <c r="I135" i="5"/>
  <c r="I133" i="5"/>
  <c r="I123" i="5"/>
  <c r="I122" i="5" s="1"/>
  <c r="I120" i="5"/>
  <c r="I116" i="5"/>
  <c r="I107" i="5"/>
  <c r="I105" i="5"/>
  <c r="I59" i="5"/>
  <c r="I58" i="5" s="1"/>
  <c r="I57" i="5" s="1"/>
  <c r="I56" i="5" s="1"/>
  <c r="I55" i="5" s="1"/>
  <c r="I47" i="5"/>
  <c r="I46" i="5" s="1"/>
  <c r="I45" i="5" s="1"/>
  <c r="I44" i="5" s="1"/>
  <c r="I43" i="5" s="1"/>
  <c r="I41" i="5"/>
  <c r="I40" i="5" s="1"/>
  <c r="I39" i="5" s="1"/>
  <c r="I38" i="5" s="1"/>
  <c r="I37" i="5" s="1"/>
  <c r="I35" i="5"/>
  <c r="I34" i="5" s="1"/>
  <c r="I32" i="5"/>
  <c r="I31" i="5" s="1"/>
  <c r="I26" i="5"/>
  <c r="I25" i="5" s="1"/>
  <c r="I24" i="5" s="1"/>
  <c r="I23" i="5" s="1"/>
  <c r="I22" i="5" s="1"/>
  <c r="I451" i="5" l="1"/>
  <c r="I450" i="5" s="1"/>
  <c r="I449" i="5" s="1"/>
  <c r="I104" i="5"/>
  <c r="I327" i="5"/>
  <c r="I326" i="5" s="1"/>
  <c r="I325" i="5" s="1"/>
  <c r="I319" i="5" s="1"/>
  <c r="I243" i="5"/>
  <c r="I238" i="5" s="1"/>
  <c r="I433" i="5"/>
  <c r="I432" i="5" s="1"/>
  <c r="I174" i="5"/>
  <c r="I173" i="5" s="1"/>
  <c r="I649" i="5"/>
  <c r="I648" i="5" s="1"/>
  <c r="I641" i="5" s="1"/>
  <c r="I169" i="5"/>
  <c r="I168" i="5" s="1"/>
  <c r="I159" i="5"/>
  <c r="I335" i="5"/>
  <c r="I334" i="5" s="1"/>
  <c r="I556" i="5"/>
  <c r="I555" i="5" s="1"/>
  <c r="I554" i="5" s="1"/>
  <c r="I187" i="5"/>
  <c r="I490" i="5"/>
  <c r="I489" i="5" s="1"/>
  <c r="I72" i="5"/>
  <c r="I520" i="5"/>
  <c r="I519" i="5" s="1"/>
  <c r="I505" i="5" s="1"/>
  <c r="I349" i="5"/>
  <c r="I348" i="5" s="1"/>
  <c r="I347" i="5" s="1"/>
  <c r="I115" i="5"/>
  <c r="I132" i="5"/>
  <c r="I538" i="5"/>
  <c r="I530" i="5" s="1"/>
  <c r="I30" i="5"/>
  <c r="I29" i="5" s="1"/>
  <c r="I28" i="5" s="1"/>
  <c r="I100" i="5" l="1"/>
  <c r="I431" i="5"/>
  <c r="I158" i="5"/>
  <c r="I237" i="5"/>
  <c r="I236" i="5" s="1"/>
  <c r="I640" i="5"/>
  <c r="I392" i="5"/>
  <c r="I582" i="5"/>
  <c r="I581" i="5" s="1"/>
  <c r="I99" i="5" l="1"/>
  <c r="I61" i="5" s="1"/>
  <c r="I504" i="5"/>
  <c r="I430" i="5" s="1"/>
  <c r="I419" i="5" s="1"/>
  <c r="I580" i="5"/>
  <c r="I553" i="5" s="1"/>
  <c r="I21" i="5" l="1"/>
  <c r="I229" i="5"/>
  <c r="I20" i="5" l="1"/>
  <c r="I669" i="5" s="1"/>
</calcChain>
</file>

<file path=xl/sharedStrings.xml><?xml version="1.0" encoding="utf-8"?>
<sst xmlns="http://schemas.openxmlformats.org/spreadsheetml/2006/main" count="3916" uniqueCount="522">
  <si>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</si>
  <si>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</si>
  <si>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</si>
  <si>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</si>
  <si>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</si>
  <si>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</si>
  <si>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</si>
  <si>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</si>
  <si>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</si>
  <si>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</si>
  <si>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</si>
  <si>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</si>
  <si>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</si>
  <si>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</si>
  <si>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</si>
  <si>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</si>
  <si>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</si>
  <si>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</si>
  <si>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</si>
  <si>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</si>
  <si>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</si>
  <si>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</si>
  <si>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</si>
  <si>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</si>
  <si>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</si>
  <si>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</si>
  <si>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</si>
  <si>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</si>
  <si>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</si>
  <si>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</si>
  <si>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</si>
  <si>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</si>
  <si>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</si>
  <si>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</si>
  <si>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</si>
  <si>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</si>
  <si>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</si>
  <si>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</si>
  <si>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СРЕДСТВА МАССОВОЙ ИНФОРМАЦИИ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</si>
  <si>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</si>
  <si>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</si>
  <si>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</si>
  <si>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</si>
  <si>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</si>
  <si>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</si>
  <si>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</si>
  <si>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</si>
  <si>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</si>
  <si>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</si>
  <si>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</si>
  <si>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</si>
  <si>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</si>
  <si>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</si>
  <si>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</si>
  <si>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</si>
  <si>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</si>
  <si>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</si>
  <si>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</si>
  <si>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</si>
  <si>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</si>
  <si>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</si>
  <si>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</si>
  <si>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</si>
  <si>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</si>
  <si>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</si>
  <si>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</si>
  <si>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</si>
  <si>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</si>
  <si>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</si>
  <si>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</si>
  <si>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</si>
  <si>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</si>
  <si>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</si>
  <si>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</si>
  <si>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</si>
  <si>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</si>
  <si>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</si>
  <si>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</si>
  <si>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</si>
  <si>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</si>
  <si>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</si>
  <si>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</si>
  <si>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</si>
  <si>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</si>
  <si>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</si>
  <si>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</si>
  <si>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</si>
  <si>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</si>
  <si>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</si>
  <si>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</si>
  <si>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</si>
  <si>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</si>
  <si>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</si>
  <si>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</si>
  <si>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</si>
  <si>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</si>
  <si>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</si>
  <si>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</si>
  <si>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</si>
  <si>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</si>
  <si>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</si>
  <si>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</si>
  <si>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</si>
  <si>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</si>
  <si>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</si>
  <si>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</si>
  <si>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</si>
  <si>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</si>
  <si>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</si>
  <si>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</si>
  <si>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</si>
  <si>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</si>
  <si>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</si>
  <si>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</si>
  <si>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</si>
  <si>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</si>
  <si>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</si>
  <si>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</si>
  <si>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</si>
  <si>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</si>
  <si>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</si>
  <si>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</si>
  <si>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</si>
  <si>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</si>
  <si>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</si>
  <si>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</si>
  <si>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</si>
  <si>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</si>
  <si>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</si>
  <si>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</si>
  <si>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</si>
  <si>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</si>
  <si>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</si>
  <si>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</si>
  <si>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</si>
  <si>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</si>
  <si>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</si>
  <si>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</si>
  <si>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</si>
  <si>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</si>
  <si>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</si>
  <si>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</si>
  <si>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</si>
  <si>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</si>
  <si>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</si>
  <si>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</si>
  <si>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</si>
  <si>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</si>
  <si>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Закупка товаров, работ и услуг для обеспечения государственных (муниципальных) нужд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</si>
  <si>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</si>
  <si>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</si>
  <si>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</si>
  <si>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</si>
  <si>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</si>
  <si>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</si>
  <si>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</si>
  <si>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</si>
  <si>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</si>
  <si>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</si>
  <si>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</si>
  <si>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001</t>
  </si>
  <si>
    <t>002</t>
  </si>
  <si>
    <t>003</t>
  </si>
  <si>
    <t>950</t>
  </si>
  <si>
    <t xml:space="preserve">Молодежная политика </t>
  </si>
  <si>
    <t xml:space="preserve">Расходы на выплаты персоналу казенных учреждений 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</si>
  <si>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</si>
  <si>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</si>
  <si>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</si>
  <si>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</si>
  <si>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400</t>
  </si>
  <si>
    <t>Бюджетные инвестиции</t>
  </si>
  <si>
    <t>410</t>
  </si>
  <si>
    <t>9999993130</t>
  </si>
  <si>
    <t>9999993160</t>
  </si>
  <si>
    <t>Социальное обеспечение населения</t>
  </si>
  <si>
    <t>Пограмма" Развитие системы общего образования"</t>
  </si>
  <si>
    <t>Субвенции на реализацию государственных полномочий органов опеки и попечительства в отношении несовершеннолетних</t>
  </si>
  <si>
    <t>Распределение бюджетных ассигнований в ведомственной структуре расходов бюджета Пограничного муниципального округа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</si>
  <si>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</si>
  <si>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</si>
  <si>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 (муниципальных) органов</t>
  </si>
  <si>
    <t xml:space="preserve">Расходы на выплаты персоналу государственных  (муниципальных) органов </t>
  </si>
  <si>
    <t>Расходы на обеспечение деятельности ( оказание услуг, выполнение работ) учреждений культуры ПГП</t>
  </si>
  <si>
    <t>2510170081</t>
  </si>
  <si>
    <t>Расходы на обеспечение деятельности ( оказание услуг, выполнение работ) учреждений культуры ЖСП</t>
  </si>
  <si>
    <t>2510170082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</si>
  <si>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</si>
  <si>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1600000000</t>
  </si>
  <si>
    <t>1600140060</t>
  </si>
  <si>
    <t>21900S2620</t>
  </si>
  <si>
    <t>Иные закупки товаров, работ и услуг для обеспечения  государственных (муниципальных) нужд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</si>
  <si>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</si>
  <si>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</si>
  <si>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</si>
  <si>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</si>
  <si>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</si>
  <si>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</si>
  <si>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Мероприятия муниципальной программы "Управление собственностью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</si>
  <si>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</si>
  <si>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3000000000</t>
  </si>
  <si>
    <t xml:space="preserve">Расходы на организацию и содержание мест захоронения </t>
  </si>
  <si>
    <t>Уличное освещение</t>
  </si>
  <si>
    <t>2900000000</t>
  </si>
  <si>
    <t>2900120200</t>
  </si>
  <si>
    <t>2900120250</t>
  </si>
  <si>
    <t>3100000000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</si>
  <si>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</si>
  <si>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</si>
  <si>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</si>
  <si>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</si>
  <si>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</si>
  <si>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</si>
  <si>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</si>
  <si>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Пограничного муниципального округа</t>
  </si>
  <si>
    <t>Муниципальная программа  "Развитие образования Пограничного муниципального округа"</t>
  </si>
  <si>
    <t xml:space="preserve">Мероприятия муниципальной программы  "Развитие образования Пограничного муниципального округа" </t>
  </si>
  <si>
    <t>2720120020</t>
  </si>
  <si>
    <t>Содержание и обслуживание казны Пограничного муниципального округа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</si>
  <si>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</si>
  <si>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</si>
  <si>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ВСЕГО:</t>
  </si>
  <si>
    <t>Администрация  Пограничного муниципального округа Приморского края</t>
  </si>
  <si>
    <t>Финансовое управление Администрации Пограничного муниципального округа Приморского края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</si>
  <si>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</si>
  <si>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</si>
  <si>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</si>
  <si>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Резервный фонд Администрации Пограничного муниципального  округа</t>
  </si>
  <si>
    <t>Муниципальное казенное учреждение "Центр обеспечения деятельности муниципальных образовательных организаций Пограничного муниципального округа"</t>
  </si>
  <si>
    <t>Муниципальное казенное учреждение "Центр финансового, бюджетного и экономического обслуживания Пограничного муниципального округа"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</si>
  <si>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</si>
  <si>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Обеспечение деятельности (оказание услуг, выполнение работ) общеобразовательных организаций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</si>
  <si>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</si>
  <si>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</si>
  <si>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</si>
  <si>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</si>
  <si>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</si>
  <si>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Иные закупки товаров, работ и услуг для обеспечения государственных (муниципальных) нужд</t>
  </si>
  <si>
    <t>31001S2610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</si>
  <si>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</si>
  <si>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</si>
  <si>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</si>
  <si>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</si>
  <si>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</si>
  <si>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Капитальные вложения в объекты государственной  (муниципальной) собственности</t>
  </si>
  <si>
    <t>Субвенции на реализацию отдельных государственных полномочий по созданию административных комиссий</t>
  </si>
  <si>
    <t>9999993030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</si>
  <si>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</si>
  <si>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</si>
  <si>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Субвенции на создание и обеспечение деятельности комиссии по делам несовершеннолетних и защите их прав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</si>
  <si>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</si>
  <si>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</si>
  <si>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</si>
  <si>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</si>
  <si>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Мероприятия по проведению ремонтных работ (в т.ч. проектно-изыскательские работы) муниципальных учреждений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</si>
  <si>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</si>
  <si>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</si>
  <si>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</si>
  <si>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</si>
  <si>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Оценка недвижимости, признание прав и регулирование отношений по муниципальной собственности</t>
  </si>
  <si>
    <t>2720120010</t>
  </si>
  <si>
    <t>Иные закупки товаров, работ и услуг для обеспечения муниципальных нужд</t>
  </si>
  <si>
    <t xml:space="preserve"> Организация проведения культурных мероприятий</t>
  </si>
  <si>
    <t>2510220060</t>
  </si>
  <si>
    <t>Организация проведения культурных мероприятий</t>
  </si>
  <si>
    <t>2530220060</t>
  </si>
  <si>
    <t>2530220210</t>
  </si>
  <si>
    <t>Мероприятия по обеспечению безопасности муниципальных учреждений</t>
  </si>
  <si>
    <t>2540000000</t>
  </si>
  <si>
    <t>Проведение мероприятий для детей и молодежи</t>
  </si>
  <si>
    <t>2540120070</t>
  </si>
  <si>
    <t>Другие вопросы в области социальной политики</t>
  </si>
  <si>
    <t>Сохранение объектов культурного наследия</t>
  </si>
  <si>
    <t>2510170190</t>
  </si>
  <si>
    <t>Мероприятия, направленные на модернизацию дошкольного образования</t>
  </si>
  <si>
    <t>2610370120</t>
  </si>
  <si>
    <t>Мероприятия, направленные на модернизацию общего образования</t>
  </si>
  <si>
    <t>2620370170</t>
  </si>
  <si>
    <t>2630370150</t>
  </si>
  <si>
    <t>2610420100</t>
  </si>
  <si>
    <t>2620420100</t>
  </si>
  <si>
    <t>Мероприятия по обеспечению безопасности в муниципальных учреждениях</t>
  </si>
  <si>
    <t>Подпрограмма "Одаренные дети Пограничного муниципального округа"</t>
  </si>
  <si>
    <t>2640000000</t>
  </si>
  <si>
    <t>Проведение мероприятий по выявлению и развитию одаренных детей</t>
  </si>
  <si>
    <t>2640170140</t>
  </si>
  <si>
    <t>Закупка товаров, работ и услуг для обеспечения государственных ( муниципальных) нужд</t>
  </si>
  <si>
    <t>Мероприятия, направленные на военно-патриотическое воспитание детей и молодежи</t>
  </si>
  <si>
    <t>2690070220</t>
  </si>
  <si>
    <t>Научно-методические, организационно-педагогические мероприятия</t>
  </si>
  <si>
    <t>Организация отдыха и занятости детей и подростков Пограничного муниципального района</t>
  </si>
  <si>
    <t>2630270110</t>
  </si>
  <si>
    <t>9999993180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</si>
  <si>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</si>
  <si>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3400000000</t>
  </si>
  <si>
    <t>Муниципальная программа "Градостроительная деятельность на территории Пограничного муниципального округа"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</si>
  <si>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</si>
  <si>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2510520100</t>
  </si>
  <si>
    <t>2520270140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</si>
  <si>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</si>
  <si>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</si>
  <si>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Субвенции на обеспечение оздоровления и отдыха детей (за исключением организации отдыха детей в каникулярное время)</t>
  </si>
  <si>
    <t>Обеспечение населения  услугами водоснабжения</t>
  </si>
  <si>
    <t>Расходы на обеспечение деятельности (оказание услуг, выполнение работ) дошкольных образовательных организаций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</si>
  <si>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</si>
  <si>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</si>
  <si>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</si>
  <si>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</si>
  <si>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</si>
  <si>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</si>
  <si>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</si>
  <si>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</si>
  <si>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</si>
  <si>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</si>
  <si>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</si>
  <si>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</si>
  <si>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</si>
  <si>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</si>
  <si>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</si>
  <si>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в Пограничном муниципальном округе"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</si>
  <si>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</si>
  <si>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</si>
  <si>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</si>
  <si>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1100000000</t>
  </si>
  <si>
    <t>26202R3040</t>
  </si>
  <si>
    <t>2630170090</t>
  </si>
  <si>
    <t>Обеспечение персонифицированного финансирования</t>
  </si>
  <si>
    <t>ЗДРАВООХРАНЕНИЕ</t>
  </si>
  <si>
    <t>Другие вопросы в области здравоохранения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</si>
  <si>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</si>
  <si>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</si>
  <si>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</si>
  <si>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</si>
  <si>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</si>
  <si>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</si>
  <si>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</si>
  <si>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</si>
  <si>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</si>
  <si>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</si>
  <si>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земельных участков и на проведение кадастровых работ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</si>
  <si>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</si>
  <si>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</si>
  <si>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0100140020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</si>
  <si>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</si>
  <si>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</si>
  <si>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</si>
  <si>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</si>
  <si>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</si>
  <si>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3800120350</t>
  </si>
  <si>
    <t>25302S2540</t>
  </si>
  <si>
    <t>09001S2190</t>
  </si>
  <si>
    <t>Сумма</t>
  </si>
  <si>
    <t>2025 год</t>
  </si>
  <si>
    <t>Ведом- ство</t>
  </si>
  <si>
    <t>Закупка товаров, работ и услуг для  государственных (муниципальных) нужд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</si>
  <si>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</si>
  <si>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Муниципальная программа "Развитие малого и среднего предпринимательства в Пограничном муниципальном округе"</t>
  </si>
  <si>
    <t>3300000000</t>
  </si>
  <si>
    <t>3300140010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</si>
  <si>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</si>
  <si>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</si>
  <si>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Обеспечение проведения выборов и референдумов</t>
  </si>
  <si>
    <t>Организация проведения выборов</t>
  </si>
  <si>
    <t>9999900050</t>
  </si>
  <si>
    <t>Специальные расходы</t>
  </si>
  <si>
    <t>880</t>
  </si>
  <si>
    <t>1100120120</t>
  </si>
  <si>
    <t>2630470130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</si>
  <si>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</si>
  <si>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2720120150</t>
  </si>
  <si>
    <t>Мероприятия по землеустройству и землепользованию</t>
  </si>
  <si>
    <t>0100240020</t>
  </si>
  <si>
    <t>Основное мероприятие "Благоустройство территорий"</t>
  </si>
  <si>
    <t>2900100000</t>
  </si>
  <si>
    <t>Основное мероприятие "Повышение комфортности проживания граждан"</t>
  </si>
  <si>
    <t>3100100000</t>
  </si>
  <si>
    <t>Основное мероприятие "Энергосбережение и повышение энергетической эффективности"</t>
  </si>
  <si>
    <t>3000100000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</si>
  <si>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</si>
  <si>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</si>
  <si>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</si>
  <si>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</si>
  <si>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 xml:space="preserve">Основное мероприятие "Информационно-консультационная поддержка субъектов малого и среднего предпринимательства" </t>
  </si>
  <si>
    <t>0100200000</t>
  </si>
  <si>
    <t>0100100000</t>
  </si>
  <si>
    <t>Основное мероприятие "Обеспечение улучшения качества дорог общего пользования местного значения"</t>
  </si>
  <si>
    <t>1900100000</t>
  </si>
  <si>
    <t>Основное мероприятие "Укрепление международных, внешнеэкономических связей и приграничного сотрудничества"</t>
  </si>
  <si>
    <t>3300100000</t>
  </si>
  <si>
    <t>1600100000</t>
  </si>
  <si>
    <t>1100100000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</si>
  <si>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</si>
  <si>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28900S2410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</si>
  <si>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</si>
  <si>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</si>
  <si>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</si>
  <si>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Развитие материально - технической базы массовой физической культуры и спорта</t>
  </si>
  <si>
    <t>Подпрограмма "Молодежная политика"</t>
  </si>
  <si>
    <t>2410000000</t>
  </si>
  <si>
    <t>2410100000</t>
  </si>
  <si>
    <t>2410140030</t>
  </si>
  <si>
    <t xml:space="preserve">Мероприятия, направленные на развитие информатизации и защиты информации </t>
  </si>
  <si>
    <t>Основное мероприятие "Техническое и программное оснащение Администрации Пограничного муниципального округа"</t>
  </si>
  <si>
    <t>2430140030</t>
  </si>
  <si>
    <t>2430000000</t>
  </si>
  <si>
    <t>2430100000</t>
  </si>
  <si>
    <t>Основное мероприятие "Освещение деятельности Администрации Пограничного муниципального округа в средствах массовой информации"</t>
  </si>
  <si>
    <t>2900170011</t>
  </si>
  <si>
    <t>2710000000</t>
  </si>
  <si>
    <t>2710193210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</si>
  <si>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</si>
  <si>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27101R0820</t>
  </si>
  <si>
    <t>Закупка и монтаж оборудования для создания "умных" спортивных площадок</t>
  </si>
  <si>
    <t>2026 год</t>
  </si>
  <si>
    <t>29001S2361</t>
  </si>
  <si>
    <t>29001S2362</t>
  </si>
  <si>
    <t>Расходы на обеспечение деятельности (оказание услуг, выполнение работ) учреждения культуры</t>
  </si>
  <si>
    <t>Комплектование книжных фондов и обеспечение информационно-техническим оборудованием библиотек</t>
  </si>
  <si>
    <t xml:space="preserve">Мероприятия по организации физкультурно-спортивной работы по месту жительства </t>
  </si>
  <si>
    <t xml:space="preserve">Обеспечение граждан твердым топливом (дровами) </t>
  </si>
  <si>
    <t xml:space="preserve">Мероприятия по благоустройству дворовых территорий </t>
  </si>
  <si>
    <t xml:space="preserve">Организация транспортного обслуживания населения в границах муниципального округа </t>
  </si>
  <si>
    <t>Муниципальная программа "Благоустройство территории Пограничного муниципального округа"</t>
  </si>
  <si>
    <t>Муниципальная программа "Модернизация дорожной сети в Пограничном муниципальном округе"</t>
  </si>
  <si>
    <t xml:space="preserve">    Приложение  4</t>
  </si>
  <si>
    <t>Связь и информатика</t>
  </si>
  <si>
    <t>2720170150</t>
  </si>
  <si>
    <t>Резервный фонд Администрации Пограничного муниципального округа</t>
  </si>
  <si>
    <t>3420000000</t>
  </si>
  <si>
    <t>3420100000</t>
  </si>
  <si>
    <t>3420140210</t>
  </si>
  <si>
    <t>Подпрограмма "Актуализация (внесение изменений) градостроительной документации Пограничного муниципального окргуа"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</si>
  <si>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</si>
  <si>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Мероприятия по актуализации (внесении изменений) градостроительной документации Пограничного муниципального округа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</si>
  <si>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</si>
  <si>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Основное мероприятие "Обеспечение защиты населения и территорий округа от последствий чрезвычайных ситуаций природного и техногенного характера"</t>
  </si>
  <si>
    <t>Подпрограмма "Развитие телекоммуникационной инфраструктуры органов местного самоуправления"</t>
  </si>
  <si>
    <t xml:space="preserve">Подпрограмма "Повышение информационной открытости и удовлетворенности населения информированностью о деятельности органов местного самоуправления" </t>
  </si>
  <si>
    <t>Муниципальная программа "Создание условий для организации транспортного обслуживания населения по маршрутам в границах муниципального округа"</t>
  </si>
  <si>
    <t>Мероприятия муниципальной программы "Информационное общество Пограничного муниципального округа"</t>
  </si>
  <si>
    <t>Основное мероприятие "Финансовая поддержка субъектов малого и среднего предпринимательства"</t>
  </si>
  <si>
    <t>Муниципальная программа "Обеспечение доступным жильем и качественными услугами ЖКХ населения Пограничного муниципального округа"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</si>
  <si>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</si>
  <si>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Муниципальная программа "Энергосбережение и повышение энергетической эффективности Пограничного муниципального округа"</t>
  </si>
  <si>
    <t>Муниципальная программа "Развитие физической культуры и спорта  в Пограничном муниципальном округе"</t>
  </si>
  <si>
    <t xml:space="preserve">   на 2025 год  и плановый период 2026 и 2027 годов</t>
  </si>
  <si>
    <t>2027 год</t>
  </si>
  <si>
    <t>19001SД004</t>
  </si>
  <si>
    <t>Муниципальная программа  "Профилактика терроризма и экстремизма на территории Пограничного муниципального округа"</t>
  </si>
  <si>
    <t>Основное мероприятие "Предупреждение террористических и экстремистских проявлений"</t>
  </si>
  <si>
    <t>Мероприятия по профилактике терроризма и экстремизма</t>
  </si>
  <si>
    <t>1200000000</t>
  </si>
  <si>
    <t>1200100000</t>
  </si>
  <si>
    <t>1200120121</t>
  </si>
  <si>
    <t>Муниципальная программа  "Профилактика преступлений и других правонарушений  на территории Пограничного муниципального округа"</t>
  </si>
  <si>
    <t>Основное мероприятие "Профилактические мероприятия среди несовершеннолетних, направленные на профилактику правонарушений"</t>
  </si>
  <si>
    <t>Мероприятия по профилактике правонарушений среди несовершеннолетних</t>
  </si>
  <si>
    <t>Общеэкономические вопросы</t>
  </si>
  <si>
    <t>Организация отдыха и занятости детей и подростков Пограничного муниципального округа</t>
  </si>
  <si>
    <t>Обеспечение развития и укрепления материально-технической базы муниципальных домов культуры</t>
  </si>
  <si>
    <t>25104S2470</t>
  </si>
  <si>
    <t>Капитальный ремонт объектов водопроводно-канализационного хозяйства</t>
  </si>
  <si>
    <t>21101S2320</t>
  </si>
  <si>
    <t>Мероприятия по энергосбережению и повышению энергетической эффективности систем коммунальной инфраструктуры</t>
  </si>
  <si>
    <t>30001SТ003</t>
  </si>
  <si>
    <t>2690070230</t>
  </si>
  <si>
    <t xml:space="preserve">Денежная выплата (стипендия), выплачиваемая в рамках договора о целевом обучении </t>
  </si>
  <si>
    <t>Иные выплаты населению</t>
  </si>
  <si>
    <t>360</t>
  </si>
  <si>
    <t>27201L5990</t>
  </si>
  <si>
    <t>190019Д100</t>
  </si>
  <si>
    <t>Расходы на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</t>
  </si>
  <si>
    <t>09001L7530</t>
  </si>
  <si>
    <t>26302S4050</t>
  </si>
  <si>
    <t>Реализация мер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</si>
  <si>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262Ю600000</t>
  </si>
  <si>
    <t xml:space="preserve">Основное мероприятие "Реализация мероприятий в рамках регионального проекта "Педагоги и наставники" национального проекта "Молодежь и дети" </t>
  </si>
  <si>
    <t>262Ю650500</t>
  </si>
  <si>
    <t>262Ю651790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</si>
  <si>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(НП)</t>
  </si>
  <si>
    <t>262Ю653030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</si>
  <si>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общеобразовательные программы начального общего образования, образовательные программы среднего общего образования (НП)</t>
  </si>
  <si>
    <t>262Ю693140</t>
  </si>
  <si>
    <t xml:space="preserve"> Меры  социальной поддержки педагогических работников муниципальных образовательных организаций (НП)</t>
  </si>
  <si>
    <t>Выплата компенсации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</si>
  <si>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252Я555191</t>
  </si>
  <si>
    <t xml:space="preserve">Основное мероприятие "Реализация мероприятий в рамках регионального проекта "Семейные ценности и инфраструктура культуры" национального проекта "Семья" </t>
  </si>
  <si>
    <t xml:space="preserve">Государственная поддержка отрасли культуры (оснащение детской школы искусств музыкальными инструментами, оборудованием и учебными материалами (НП) </t>
  </si>
  <si>
    <t>Основное мероприятие "Реализация мероприятий в рамках регионального проекта "Модернизация коммунальной инфраструктуры" национального проекта "Инфраструктура для жизни"</t>
  </si>
  <si>
    <t>211И351541</t>
  </si>
  <si>
    <t>211И300000</t>
  </si>
  <si>
    <t>Реализация мероприятий по модернизации коммунальной инфраструктуры (объекты муниципальной собственности) НП</t>
  </si>
  <si>
    <t>Муниципальная программа "Создание условий для развития туризма в Пограничном муниципальном округе"</t>
  </si>
  <si>
    <t>Основное мероприятие "Создание системы информирования туристов"</t>
  </si>
  <si>
    <t xml:space="preserve">Организация, проведение мероприятий, направленные на развитие туризма </t>
  </si>
  <si>
    <t>3200000000</t>
  </si>
  <si>
    <t>3200100000</t>
  </si>
  <si>
    <t>3200140110</t>
  </si>
  <si>
    <t>26203S2751</t>
  </si>
  <si>
    <t>26203S2752</t>
  </si>
  <si>
    <t>Реализация проектов инициативного бюджетирования по направлению "Молодежный бюджет"- благоустройство школьного стадиона "Полоса препятствий"</t>
  </si>
  <si>
    <t>Реализация проектов инициативного бюджетирования по направлению "Молодежный бюджет" - освещение пришкольной территории по периметру</t>
  </si>
  <si>
    <t>Реализация проектов инициативного бюджетирования по направлению "Твой проект" - бассейн в спортивно-оздоровительном комплексе</t>
  </si>
  <si>
    <t>Реализация проектов инициативного бюджетирования по направлению "Твой проект" - частичное освещение  центральных улиц села Сергеевка</t>
  </si>
  <si>
    <t>252Я000000</t>
  </si>
  <si>
    <t>к  муниципальному правовому акту</t>
  </si>
  <si>
    <t>от 29.11.2024 № 240-МПА</t>
  </si>
  <si>
    <t>190019Д030</t>
  </si>
  <si>
    <t>Ремонт и содержание автомобильных дорог общего пользования по наказам избирателей на территории Пограничного муниципального округа</t>
  </si>
  <si>
    <t>2490070150</t>
  </si>
  <si>
    <t>2540140180</t>
  </si>
  <si>
    <t>Изготовление сборников, посвященных героям СВО</t>
  </si>
  <si>
    <t>2510100020</t>
  </si>
  <si>
    <t>Расходы, связанные с исполнением решений, принятых судебными органами</t>
  </si>
  <si>
    <t>2510220330</t>
  </si>
  <si>
    <t xml:space="preserve">    "Приложение  4</t>
  </si>
  <si>
    <t>2510470150</t>
  </si>
  <si>
    <t xml:space="preserve">Организация проведения культурных мероприятий  </t>
  </si>
  <si>
    <t>2520220060</t>
  </si>
  <si>
    <t>2530370150</t>
  </si>
  <si>
    <t>2530420100</t>
  </si>
  <si>
    <t>от 30.05.2025 № 262-МПА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</si>
</sst>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\-??_);_(@_)"/>
    <numFmt numFmtId="166" formatCode="#,##0.0"/>
  </numFmts>
  <fonts count="2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color rgb="FFFF0000"/>
      <name val="Times New Roman"/>
      <family val="1"/>
      <charset val="204"/>
    </font>
    <font>
      <b/>
      <sz val="10"/>
      <name val="Arial Cyr"/>
      <family val="2"/>
      <charset val="204"/>
    </font>
    <font>
      <sz val="12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19" fillId="0" borderId="11">
      <alignment horizontal="center" vertical="top" shrinkToFit="1"/>
    </xf>
    <xf numFmtId="9" fontId="18" fillId="0" borderId="0" applyFont="0" applyFill="0" applyBorder="0" applyAlignment="0" applyProtection="0"/>
    <xf numFmtId="0" fontId="20" fillId="0" borderId="17">
      <alignment horizontal="left" wrapText="1" indent="2"/>
    </xf>
  </cellStyleXfs>
  <cellXfs count="96">
    <xf numFmtId="0" fontId="0" fillId="0" borderId="0" xfId="0"/>
    <xf numFmtId="49" fontId="21" fillId="15" borderId="10" xfId="18" applyNumberFormat="1" applyFont="1" applyFill="1" applyBorder="1" applyAlignment="1">
      <alignment horizontal="center" vertical="center" wrapText="1"/>
    </xf>
    <xf numFmtId="49" fontId="21" fillId="15" borderId="10" xfId="18" applyNumberFormat="1" applyFont="1" applyFill="1" applyBorder="1" applyAlignment="1">
      <alignment horizontal="center" vertical="center" wrapText="1" shrinkToFit="1"/>
    </xf>
    <xf numFmtId="4" fontId="21" fillId="15" borderId="10" xfId="18" applyNumberFormat="1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4" fontId="22" fillId="15" borderId="10" xfId="24" applyNumberFormat="1" applyFont="1" applyFill="1" applyBorder="1" applyAlignment="1" applyProtection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wrapText="1" shrinkToFit="1"/>
    </xf>
    <xf numFmtId="0" fontId="22" fillId="0" borderId="0" xfId="18" applyFont="1" applyAlignment="1">
      <alignment horizontal="center"/>
    </xf>
    <xf numFmtId="0" fontId="22" fillId="0" borderId="0" xfId="18" applyFont="1"/>
    <xf numFmtId="2" fontId="22" fillId="0" borderId="0" xfId="18" applyNumberFormat="1" applyFont="1" applyAlignment="1">
      <alignment horizontal="center"/>
    </xf>
    <xf numFmtId="0" fontId="22" fillId="15" borderId="0" xfId="18" applyFont="1" applyFill="1" applyAlignment="1">
      <alignment horizontal="center"/>
    </xf>
    <xf numFmtId="0" fontId="22" fillId="15" borderId="0" xfId="18" applyFont="1" applyFill="1"/>
    <xf numFmtId="0" fontId="22" fillId="0" borderId="0" xfId="18" applyFont="1" applyAlignment="1">
      <alignment vertical="top"/>
    </xf>
    <xf numFmtId="0" fontId="22" fillId="0" borderId="0" xfId="18" applyFont="1" applyAlignment="1">
      <alignment horizontal="left"/>
    </xf>
    <xf numFmtId="0" fontId="22" fillId="0" borderId="0" xfId="18" applyFont="1" applyAlignment="1">
      <alignment horizontal="left" vertical="top"/>
    </xf>
    <xf numFmtId="165" fontId="22" fillId="0" borderId="0" xfId="24" applyNumberFormat="1" applyFont="1" applyFill="1" applyBorder="1" applyAlignment="1" applyProtection="1">
      <alignment horizontal="right"/>
    </xf>
    <xf numFmtId="0" fontId="22" fillId="0" borderId="0" xfId="18" applyFont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49" fontId="22" fillId="0" borderId="10" xfId="18" applyNumberFormat="1" applyFont="1" applyBorder="1" applyAlignment="1">
      <alignment horizontal="center" vertical="center" wrapText="1"/>
    </xf>
    <xf numFmtId="4" fontId="22" fillId="15" borderId="10" xfId="0" applyNumberFormat="1" applyFont="1" applyFill="1" applyBorder="1" applyAlignment="1">
      <alignment horizontal="center" vertical="center" shrinkToFit="1"/>
    </xf>
    <xf numFmtId="49" fontId="22" fillId="15" borderId="10" xfId="0" applyNumberFormat="1" applyFont="1" applyFill="1" applyBorder="1" applyAlignment="1">
      <alignment horizontal="center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0" fontId="22" fillId="15" borderId="10" xfId="0" applyFont="1" applyFill="1" applyBorder="1" applyAlignment="1">
      <alignment vertical="center" wrapText="1" shrinkToFit="1"/>
    </xf>
    <xf numFmtId="0" fontId="22" fillId="15" borderId="10" xfId="0" applyFont="1" applyFill="1" applyBorder="1" applyAlignment="1">
      <alignment horizontal="left" vertical="center" wrapText="1"/>
    </xf>
    <xf numFmtId="0" fontId="22" fillId="15" borderId="10" xfId="0" applyFont="1" applyFill="1" applyBorder="1" applyAlignment="1">
      <alignment horizontal="left" vertical="center" wrapText="1" shrinkToFit="1"/>
    </xf>
    <xf numFmtId="4" fontId="22" fillId="0" borderId="10" xfId="0" applyNumberFormat="1" applyFont="1" applyBorder="1" applyAlignment="1">
      <alignment horizontal="center" vertical="center" shrinkToFit="1"/>
    </xf>
    <xf numFmtId="166" fontId="22" fillId="0" borderId="10" xfId="18" applyNumberFormat="1" applyFont="1" applyBorder="1" applyAlignment="1">
      <alignment horizontal="center" vertical="center"/>
    </xf>
    <xf numFmtId="0" fontId="21" fillId="0" borderId="0" xfId="18" applyFont="1"/>
    <xf numFmtId="4" fontId="22" fillId="16" borderId="10" xfId="18" applyNumberFormat="1" applyFont="1" applyFill="1" applyBorder="1" applyAlignment="1">
      <alignment horizontal="center" vertical="center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49" fontId="22" fillId="0" borderId="10" xfId="18" applyNumberFormat="1" applyFont="1" applyBorder="1" applyAlignment="1">
      <alignment horizontal="center" vertical="center" wrapText="1" shrinkToFit="1"/>
    </xf>
    <xf numFmtId="49" fontId="22" fillId="0" borderId="10" xfId="0" applyNumberFormat="1" applyFont="1" applyBorder="1" applyAlignment="1">
      <alignment horizontal="center" vertical="center" shrinkToFit="1"/>
    </xf>
    <xf numFmtId="49" fontId="22" fillId="15" borderId="10" xfId="18" applyNumberFormat="1" applyFont="1" applyFill="1" applyBorder="1" applyAlignment="1">
      <alignment horizontal="center" vertical="top" wrapText="1" shrinkToFit="1"/>
    </xf>
    <xf numFmtId="0" fontId="21" fillId="15" borderId="10" xfId="0" applyFont="1" applyFill="1" applyBorder="1" applyAlignment="1">
      <alignment horizontal="left" vertical="center" wrapText="1"/>
    </xf>
    <xf numFmtId="4" fontId="22" fillId="0" borderId="10" xfId="18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21" fillId="15" borderId="10" xfId="0" applyFont="1" applyFill="1" applyBorder="1" applyAlignment="1">
      <alignment vertical="center" wrapText="1"/>
    </xf>
    <xf numFmtId="2" fontId="21" fillId="0" borderId="13" xfId="18" applyNumberFormat="1" applyFont="1" applyBorder="1" applyAlignment="1">
      <alignment horizontal="center"/>
    </xf>
    <xf numFmtId="0" fontId="21" fillId="0" borderId="13" xfId="18" applyFont="1" applyBorder="1" applyAlignment="1">
      <alignment horizontal="center"/>
    </xf>
    <xf numFmtId="0" fontId="21" fillId="0" borderId="14" xfId="18" applyFont="1" applyBorder="1" applyAlignment="1">
      <alignment horizontal="center"/>
    </xf>
    <xf numFmtId="4" fontId="22" fillId="0" borderId="0" xfId="18" applyNumberFormat="1" applyFont="1" applyAlignment="1">
      <alignment vertical="top"/>
    </xf>
    <xf numFmtId="0" fontId="22" fillId="0" borderId="10" xfId="0" applyFont="1" applyBorder="1" applyAlignment="1">
      <alignment vertical="center" wrapText="1"/>
    </xf>
    <xf numFmtId="0" fontId="21" fillId="0" borderId="12" xfId="18" applyFont="1" applyBorder="1" applyAlignment="1">
      <alignment vertical="center"/>
    </xf>
    <xf numFmtId="0" fontId="22" fillId="15" borderId="10" xfId="0" applyFont="1" applyFill="1" applyBorder="1" applyAlignment="1">
      <alignment horizontal="left" wrapTex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4" fontId="22" fillId="0" borderId="0" xfId="18" applyNumberFormat="1" applyFont="1"/>
    <xf numFmtId="4" fontId="22" fillId="0" borderId="0" xfId="18" applyNumberFormat="1" applyFont="1" applyAlignment="1">
      <alignment horizontal="center" vertical="center"/>
    </xf>
    <xf numFmtId="4" fontId="21" fillId="0" borderId="0" xfId="18" applyNumberFormat="1" applyFont="1"/>
    <xf numFmtId="4" fontId="22" fillId="0" borderId="0" xfId="18" applyNumberFormat="1" applyFont="1" applyAlignment="1">
      <alignment horizontal="left"/>
    </xf>
    <xf numFmtId="4" fontId="22" fillId="0" borderId="0" xfId="0" applyNumberFormat="1" applyFont="1"/>
    <xf numFmtId="49" fontId="22" fillId="0" borderId="0" xfId="18" applyNumberFormat="1" applyFont="1" applyAlignment="1">
      <alignment horizontal="center" vertical="center"/>
    </xf>
    <xf numFmtId="0" fontId="22" fillId="0" borderId="10" xfId="0" applyFont="1" applyBorder="1" applyAlignment="1">
      <alignment vertical="center" wrapText="1" shrinkToFit="1"/>
    </xf>
    <xf numFmtId="49" fontId="22" fillId="0" borderId="10" xfId="0" applyNumberFormat="1" applyFont="1" applyBorder="1" applyAlignment="1">
      <alignment horizontal="left" vertical="center" wrapText="1"/>
    </xf>
    <xf numFmtId="49" fontId="22" fillId="0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 vertical="center" wrapText="1"/>
    </xf>
    <xf numFmtId="4" fontId="21" fillId="0" borderId="0" xfId="18" applyNumberFormat="1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4" fontId="21" fillId="0" borderId="0" xfId="18" applyNumberFormat="1" applyFont="1" applyAlignment="1">
      <alignment vertical="center"/>
    </xf>
    <xf numFmtId="4" fontId="22" fillId="15" borderId="10" xfId="27" applyNumberFormat="1" applyFont="1" applyFill="1" applyBorder="1" applyAlignment="1" applyProtection="1">
      <alignment horizontal="center" vertical="center" wrapText="1"/>
    </xf>
    <xf numFmtId="4" fontId="22" fillId="0" borderId="0" xfId="18" applyNumberFormat="1" applyFont="1" applyAlignment="1">
      <alignment vertical="center"/>
    </xf>
    <xf numFmtId="4" fontId="22" fillId="0" borderId="0" xfId="18" applyNumberFormat="1" applyFont="1" applyAlignment="1">
      <alignment horizontal="center" vertical="center" wrapText="1"/>
    </xf>
    <xf numFmtId="4" fontId="22" fillId="0" borderId="0" xfId="18" applyNumberFormat="1" applyFont="1" applyAlignment="1">
      <alignment wrapText="1"/>
    </xf>
    <xf numFmtId="0" fontId="21" fillId="15" borderId="0" xfId="18" applyFont="1" applyFill="1" applyAlignment="1">
      <alignment horizontal="right"/>
    </xf>
    <xf numFmtId="0" fontId="22" fillId="0" borderId="0" xfId="18" applyFont="1" applyAlignment="1">
      <alignment horizontal="right"/>
    </xf>
    <xf numFmtId="4" fontId="22" fillId="16" borderId="10" xfId="24" applyNumberFormat="1" applyFont="1" applyFill="1" applyBorder="1" applyAlignment="1" applyProtection="1">
      <alignment horizontal="center" vertical="center" wrapText="1"/>
    </xf>
    <xf numFmtId="166" fontId="22" fillId="16" borderId="10" xfId="18" applyNumberFormat="1" applyFont="1" applyFill="1" applyBorder="1" applyAlignment="1">
      <alignment horizontal="center" vertical="center"/>
    </xf>
    <xf numFmtId="4" fontId="21" fillId="15" borderId="10" xfId="27" applyNumberFormat="1" applyFont="1" applyFill="1" applyBorder="1" applyAlignment="1" applyProtection="1">
      <alignment horizontal="center" vertical="center" wrapText="1"/>
    </xf>
    <xf numFmtId="4" fontId="22" fillId="16" borderId="10" xfId="27" applyNumberFormat="1" applyFont="1" applyFill="1" applyBorder="1" applyAlignment="1" applyProtection="1">
      <alignment horizontal="center" vertical="center" wrapText="1"/>
    </xf>
    <xf numFmtId="4" fontId="21" fillId="15" borderId="10" xfId="0" applyNumberFormat="1" applyFont="1" applyFill="1" applyBorder="1" applyAlignment="1">
      <alignment horizontal="center" vertical="center" shrinkToFit="1"/>
    </xf>
    <xf numFmtId="4" fontId="21" fillId="15" borderId="10" xfId="24" applyNumberFormat="1" applyFont="1" applyFill="1" applyBorder="1" applyAlignment="1" applyProtection="1">
      <alignment horizontal="center" vertical="center" wrapText="1"/>
    </xf>
    <xf numFmtId="4" fontId="24" fillId="16" borderId="10" xfId="0" applyNumberFormat="1" applyFont="1" applyFill="1" applyBorder="1" applyAlignment="1">
      <alignment horizontal="center" vertical="center" shrinkToFit="1"/>
    </xf>
    <xf numFmtId="4" fontId="24" fillId="16" borderId="10" xfId="27" applyNumberFormat="1" applyFont="1" applyFill="1" applyBorder="1" applyAlignment="1" applyProtection="1">
      <alignment horizontal="center" vertical="center" wrapText="1"/>
    </xf>
    <xf numFmtId="4" fontId="24" fillId="16" borderId="10" xfId="18" applyNumberFormat="1" applyFont="1" applyFill="1" applyBorder="1" applyAlignment="1">
      <alignment horizontal="center" vertical="center"/>
    </xf>
    <xf numFmtId="4" fontId="22" fillId="0" borderId="0" xfId="18" applyNumberFormat="1" applyFont="1" applyAlignment="1">
      <alignment horizontal="right"/>
    </xf>
    <xf numFmtId="4" fontId="21" fillId="0" borderId="0" xfId="18" applyNumberFormat="1" applyFont="1" applyAlignment="1">
      <alignment vertical="center" wrapText="1"/>
    </xf>
    <xf numFmtId="4" fontId="22" fillId="0" borderId="0" xfId="18" applyNumberFormat="1" applyFont="1" applyAlignment="1">
      <alignment horizontal="center"/>
    </xf>
    <xf numFmtId="4" fontId="22" fillId="0" borderId="0" xfId="18" applyNumberFormat="1" applyFont="1" applyAlignment="1">
      <alignment horizontal="center" wrapText="1"/>
    </xf>
    <xf numFmtId="0" fontId="26" fillId="0" borderId="10" xfId="0" applyFont="1" applyBorder="1" applyAlignment="1">
      <alignment vertical="center" wrapText="1"/>
    </xf>
    <xf numFmtId="0" fontId="22" fillId="15" borderId="0" xfId="18" applyFont="1" applyFill="1" applyAlignment="1">
      <alignment horizontal="right"/>
    </xf>
    <xf numFmtId="0" fontId="18" fillId="0" borderId="0" xfId="0" applyFont="1" applyAlignment="1">
      <alignment horizontal="right"/>
    </xf>
    <xf numFmtId="0" fontId="22" fillId="0" borderId="15" xfId="18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165" fontId="22" fillId="0" borderId="12" xfId="24" applyNumberFormat="1" applyFont="1" applyFill="1" applyBorder="1" applyAlignment="1" applyProtection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2" fillId="0" borderId="0" xfId="18" applyFont="1" applyAlignment="1">
      <alignment horizontal="right"/>
    </xf>
    <xf numFmtId="0" fontId="22" fillId="0" borderId="0" xfId="18" applyFont="1" applyAlignment="1">
      <alignment horizontal="center" vertical="top"/>
    </xf>
    <xf numFmtId="0" fontId="22" fillId="0" borderId="0" xfId="18" applyFont="1" applyAlignment="1">
      <alignment horizontal="center" wrapText="1"/>
    </xf>
    <xf numFmtId="0" fontId="22" fillId="0" borderId="15" xfId="18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2" fontId="22" fillId="0" borderId="15" xfId="18" applyNumberFormat="1" applyFont="1" applyBorder="1" applyAlignment="1">
      <alignment horizontal="center" vertical="center" wrapText="1"/>
    </xf>
    <xf numFmtId="0" fontId="21" fillId="0" borderId="0" xfId="18" applyFont="1" applyAlignment="1">
      <alignment horizontal="right"/>
    </xf>
    <xf numFmtId="0" fontId="25" fillId="0" borderId="0" xfId="0" applyFont="1" applyAlignment="1">
      <alignment horizontal="right"/>
    </xf>
  </cellXfs>
  <cellStyles count="29">
    <cellStyle name="ex69" xfId="26"/>
    <cellStyle name="xl31" xfId="28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оцентный" xfId="27" builtinId="5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98"/>
  <sheetViews>
    <sheetView tabSelected="1" topLeftCell="A632" zoomScale="90" zoomScaleNormal="90" zoomScaleSheetLayoutView="96" workbookViewId="0">
      <selection activeCell="H5" sqref="H5:I5"/>
    </sheetView>
  </sheetViews>
  <sheetFormatPr defaultRowHeight="15.75" outlineLevelRow="5" x14ac:dyDescent="0.25"/>
  <cols>
    <col min="1" max="1" width="51.7109375" style="15" customWidth="1"/>
    <col min="2" max="2" width="6.42578125" style="12" customWidth="1"/>
    <col min="3" max="3" width="7.5703125" style="10" customWidth="1"/>
    <col min="4" max="4" width="8.140625" style="10" customWidth="1"/>
    <col min="5" max="5" width="13.42578125" style="10" customWidth="1"/>
    <col min="6" max="6" width="7.5703125" style="10" customWidth="1"/>
    <col min="7" max="7" width="18.85546875" style="10" customWidth="1"/>
    <col min="8" max="8" width="18" style="10" customWidth="1"/>
    <col min="9" max="9" width="16.28515625" style="10" customWidth="1"/>
    <col min="10" max="10" width="19.42578125" style="48" customWidth="1"/>
    <col min="11" max="11" width="16.28515625" style="48" customWidth="1"/>
    <col min="12" max="12" width="17.42578125" style="48" customWidth="1"/>
    <col min="13" max="13" width="19.7109375" style="66" customWidth="1"/>
    <col min="14" max="14" width="15.140625" style="48" customWidth="1"/>
    <col min="15" max="15" width="14.28515625" style="48" bestFit="1" customWidth="1"/>
    <col min="16" max="16384" width="9.140625" style="11"/>
  </cols>
  <sheetData>
    <row r="2" spans="1:9" x14ac:dyDescent="0.25">
      <c r="A2" s="11"/>
      <c r="B2" s="11"/>
      <c r="C2" s="11"/>
      <c r="D2" s="11"/>
      <c r="E2" s="14"/>
      <c r="F2" s="14"/>
      <c r="G2" s="14"/>
      <c r="H2" s="81" t="s">
        <v>424</v>
      </c>
      <c r="I2" s="82"/>
    </row>
    <row r="3" spans="1:9" x14ac:dyDescent="0.25">
      <c r="A3" s="11"/>
      <c r="B3" s="11"/>
      <c r="C3" s="11"/>
      <c r="E3" s="81" t="s">
        <v>505</v>
      </c>
      <c r="F3" s="81"/>
      <c r="G3" s="81"/>
      <c r="H3" s="81"/>
      <c r="I3" s="81"/>
    </row>
    <row r="4" spans="1:9" x14ac:dyDescent="0.25">
      <c r="A4" s="11"/>
      <c r="B4" s="11"/>
      <c r="C4" s="11"/>
      <c r="D4" s="11"/>
      <c r="E4" s="81" t="s">
        <v>214</v>
      </c>
      <c r="F4" s="81"/>
      <c r="G4" s="81"/>
      <c r="H4" s="81"/>
      <c r="I4" s="81"/>
    </row>
    <row r="5" spans="1:9" x14ac:dyDescent="0.25">
      <c r="H5" s="94" t="s">
        <v>521</v>
      </c>
      <c r="I5" s="95"/>
    </row>
    <row r="7" spans="1:9" x14ac:dyDescent="0.25">
      <c r="C7" s="16"/>
      <c r="D7" s="16"/>
      <c r="E7" s="65"/>
      <c r="F7" s="65"/>
      <c r="G7" s="65"/>
      <c r="H7" s="65"/>
      <c r="I7" s="65"/>
    </row>
    <row r="8" spans="1:9" x14ac:dyDescent="0.25">
      <c r="A8" s="11"/>
      <c r="B8" s="11"/>
      <c r="C8" s="11"/>
      <c r="D8" s="11"/>
      <c r="E8" s="14"/>
      <c r="F8" s="14"/>
      <c r="G8" s="14"/>
      <c r="H8" s="81" t="s">
        <v>515</v>
      </c>
      <c r="I8" s="82"/>
    </row>
    <row r="9" spans="1:9" x14ac:dyDescent="0.25">
      <c r="A9" s="11"/>
      <c r="B9" s="11"/>
      <c r="C9" s="11"/>
      <c r="E9" s="81" t="s">
        <v>505</v>
      </c>
      <c r="F9" s="81"/>
      <c r="G9" s="81"/>
      <c r="H9" s="81"/>
      <c r="I9" s="81"/>
    </row>
    <row r="10" spans="1:9" x14ac:dyDescent="0.25">
      <c r="A10" s="11"/>
      <c r="B10" s="11"/>
      <c r="C10" s="11"/>
      <c r="D10" s="11"/>
      <c r="E10" s="81" t="s">
        <v>214</v>
      </c>
      <c r="F10" s="81"/>
      <c r="G10" s="81"/>
      <c r="H10" s="81"/>
      <c r="I10" s="81"/>
    </row>
    <row r="11" spans="1:9" x14ac:dyDescent="0.25">
      <c r="C11" s="16"/>
      <c r="D11" s="16"/>
      <c r="E11" s="11"/>
      <c r="F11" s="11"/>
      <c r="G11" s="65"/>
      <c r="H11" s="88" t="s">
        <v>506</v>
      </c>
      <c r="I11" s="82"/>
    </row>
    <row r="12" spans="1:9" x14ac:dyDescent="0.25">
      <c r="C12" s="16"/>
      <c r="D12" s="16"/>
      <c r="E12" s="11"/>
      <c r="F12" s="11"/>
      <c r="G12" s="17"/>
      <c r="H12" s="17"/>
      <c r="I12" s="17"/>
    </row>
    <row r="13" spans="1:9" ht="11.25" customHeight="1" x14ac:dyDescent="0.25">
      <c r="C13" s="16"/>
      <c r="D13" s="16"/>
      <c r="E13" s="17"/>
    </row>
    <row r="14" spans="1:9" ht="20.25" customHeight="1" x14ac:dyDescent="0.25">
      <c r="A14" s="89" t="s">
        <v>178</v>
      </c>
      <c r="B14" s="89"/>
      <c r="C14" s="89"/>
      <c r="D14" s="89"/>
      <c r="E14" s="89"/>
      <c r="F14" s="89"/>
      <c r="G14" s="89"/>
      <c r="H14" s="89"/>
      <c r="I14" s="89"/>
    </row>
    <row r="15" spans="1:9" ht="15.75" customHeight="1" x14ac:dyDescent="0.25">
      <c r="A15" s="90" t="s">
        <v>445</v>
      </c>
      <c r="B15" s="90"/>
      <c r="C15" s="90"/>
      <c r="D15" s="90"/>
      <c r="E15" s="90"/>
      <c r="F15" s="90"/>
      <c r="G15" s="90"/>
      <c r="H15" s="90"/>
      <c r="I15" s="90"/>
    </row>
    <row r="16" spans="1:9" ht="15.75" customHeight="1" x14ac:dyDescent="0.25">
      <c r="G16" s="18"/>
      <c r="H16" s="18"/>
      <c r="I16" s="18" t="s">
        <v>179</v>
      </c>
    </row>
    <row r="17" spans="1:16" ht="50.25" customHeight="1" x14ac:dyDescent="0.25">
      <c r="A17" s="91" t="s">
        <v>53</v>
      </c>
      <c r="B17" s="93" t="s">
        <v>353</v>
      </c>
      <c r="C17" s="83" t="s">
        <v>54</v>
      </c>
      <c r="D17" s="83" t="s">
        <v>55</v>
      </c>
      <c r="E17" s="83" t="s">
        <v>0</v>
      </c>
      <c r="F17" s="83" t="s">
        <v>56</v>
      </c>
      <c r="G17" s="85" t="s">
        <v>351</v>
      </c>
      <c r="H17" s="86"/>
      <c r="I17" s="87"/>
      <c r="J17" s="64"/>
      <c r="K17" s="77"/>
      <c r="L17" s="64"/>
    </row>
    <row r="18" spans="1:16" s="19" customFormat="1" ht="31.5" customHeight="1" x14ac:dyDescent="0.2">
      <c r="A18" s="92"/>
      <c r="B18" s="84"/>
      <c r="C18" s="84"/>
      <c r="D18" s="84"/>
      <c r="E18" s="84"/>
      <c r="F18" s="84"/>
      <c r="G18" s="56" t="s">
        <v>352</v>
      </c>
      <c r="H18" s="56" t="s">
        <v>413</v>
      </c>
      <c r="I18" s="56" t="s">
        <v>446</v>
      </c>
      <c r="J18" s="53"/>
      <c r="K18" s="53"/>
      <c r="L18" s="53"/>
      <c r="M18" s="57"/>
      <c r="N18" s="63"/>
      <c r="O18" s="63"/>
    </row>
    <row r="19" spans="1:16" s="19" customFormat="1" x14ac:dyDescent="0.2">
      <c r="A19" s="20">
        <v>1</v>
      </c>
      <c r="B19" s="21">
        <v>2</v>
      </c>
      <c r="C19" s="20">
        <v>3</v>
      </c>
      <c r="D19" s="20">
        <v>4</v>
      </c>
      <c r="E19" s="20">
        <v>5</v>
      </c>
      <c r="F19" s="20">
        <v>6</v>
      </c>
      <c r="G19" s="20">
        <v>7</v>
      </c>
      <c r="H19" s="20">
        <v>8</v>
      </c>
      <c r="I19" s="20">
        <v>9</v>
      </c>
      <c r="J19" s="53"/>
      <c r="K19" s="53"/>
      <c r="L19" s="53"/>
      <c r="M19" s="53"/>
      <c r="N19" s="53"/>
      <c r="O19" s="53"/>
    </row>
    <row r="20" spans="1:16" ht="32.25" customHeight="1" x14ac:dyDescent="0.25">
      <c r="A20" s="39" t="s">
        <v>222</v>
      </c>
      <c r="B20" s="1" t="s">
        <v>160</v>
      </c>
      <c r="C20" s="2" t="s">
        <v>58</v>
      </c>
      <c r="D20" s="2" t="s">
        <v>58</v>
      </c>
      <c r="E20" s="2" t="s">
        <v>59</v>
      </c>
      <c r="F20" s="2" t="s">
        <v>2</v>
      </c>
      <c r="G20" s="3">
        <f>G21+G158+G229+G319+G334+G347+G392+G409+G142+G341+G151</f>
        <v>678612673.59000003</v>
      </c>
      <c r="H20" s="3">
        <f>H21+H158+H229+H319+H334+H347+H392+H409+H142+H341+H151</f>
        <v>285467694.23000002</v>
      </c>
      <c r="I20" s="3">
        <f>I21+I158+I229+I319+I334+I347+I392+I409+I142+I341+I151</f>
        <v>262361585.91999999</v>
      </c>
      <c r="J20" s="50"/>
      <c r="K20" s="50"/>
      <c r="L20" s="50"/>
      <c r="M20" s="50"/>
      <c r="N20" s="50"/>
      <c r="O20" s="50"/>
      <c r="P20" s="50"/>
    </row>
    <row r="21" spans="1:16" ht="21" customHeight="1" x14ac:dyDescent="0.25">
      <c r="A21" s="4" t="s">
        <v>1</v>
      </c>
      <c r="B21" s="5" t="s">
        <v>160</v>
      </c>
      <c r="C21" s="6" t="s">
        <v>57</v>
      </c>
      <c r="D21" s="6" t="s">
        <v>58</v>
      </c>
      <c r="E21" s="6" t="s">
        <v>59</v>
      </c>
      <c r="F21" s="6" t="s">
        <v>2</v>
      </c>
      <c r="G21" s="7">
        <f>G22+G28+G37+G43+G55+G61+G49</f>
        <v>171362145.98000002</v>
      </c>
      <c r="H21" s="7">
        <f t="shared" ref="H21:I21" si="0">H22+H28+H37+H43+H55+H61+H49</f>
        <v>131023080</v>
      </c>
      <c r="I21" s="7">
        <f t="shared" si="0"/>
        <v>131069063</v>
      </c>
      <c r="M21" s="49"/>
    </row>
    <row r="22" spans="1:16" ht="38.25" customHeight="1" x14ac:dyDescent="0.25">
      <c r="A22" s="25" t="s">
        <v>3</v>
      </c>
      <c r="B22" s="5" t="s">
        <v>160</v>
      </c>
      <c r="C22" s="6" t="s">
        <v>57</v>
      </c>
      <c r="D22" s="6" t="s">
        <v>60</v>
      </c>
      <c r="E22" s="6" t="s">
        <v>59</v>
      </c>
      <c r="F22" s="6" t="s">
        <v>2</v>
      </c>
      <c r="G22" s="8">
        <f t="shared" ref="G22:I26" si="1">G23</f>
        <v>3530460</v>
      </c>
      <c r="H22" s="8">
        <f t="shared" si="1"/>
        <v>3530460</v>
      </c>
      <c r="I22" s="8">
        <f t="shared" si="1"/>
        <v>3530460</v>
      </c>
      <c r="M22" s="49"/>
    </row>
    <row r="23" spans="1:16" ht="37.5" customHeight="1" x14ac:dyDescent="0.25">
      <c r="A23" s="25" t="s">
        <v>4</v>
      </c>
      <c r="B23" s="5" t="s">
        <v>160</v>
      </c>
      <c r="C23" s="6" t="s">
        <v>57</v>
      </c>
      <c r="D23" s="6" t="s">
        <v>60</v>
      </c>
      <c r="E23" s="6" t="s">
        <v>61</v>
      </c>
      <c r="F23" s="6" t="s">
        <v>2</v>
      </c>
      <c r="G23" s="9">
        <f t="shared" si="1"/>
        <v>3530460</v>
      </c>
      <c r="H23" s="9">
        <f t="shared" si="1"/>
        <v>3530460</v>
      </c>
      <c r="I23" s="9">
        <f t="shared" si="1"/>
        <v>3530460</v>
      </c>
      <c r="M23" s="49"/>
    </row>
    <row r="24" spans="1:16" ht="35.25" customHeight="1" x14ac:dyDescent="0.25">
      <c r="A24" s="25" t="s">
        <v>62</v>
      </c>
      <c r="B24" s="5" t="s">
        <v>160</v>
      </c>
      <c r="C24" s="6" t="s">
        <v>57</v>
      </c>
      <c r="D24" s="6" t="s">
        <v>60</v>
      </c>
      <c r="E24" s="6" t="s">
        <v>63</v>
      </c>
      <c r="F24" s="6" t="s">
        <v>2</v>
      </c>
      <c r="G24" s="9">
        <f t="shared" si="1"/>
        <v>3530460</v>
      </c>
      <c r="H24" s="9">
        <f t="shared" si="1"/>
        <v>3530460</v>
      </c>
      <c r="I24" s="9">
        <f t="shared" si="1"/>
        <v>3530460</v>
      </c>
      <c r="M24" s="49"/>
    </row>
    <row r="25" spans="1:16" ht="24.75" customHeight="1" x14ac:dyDescent="0.25">
      <c r="A25" s="4" t="s">
        <v>224</v>
      </c>
      <c r="B25" s="5" t="s">
        <v>160</v>
      </c>
      <c r="C25" s="6" t="s">
        <v>57</v>
      </c>
      <c r="D25" s="6" t="s">
        <v>60</v>
      </c>
      <c r="E25" s="6" t="s">
        <v>64</v>
      </c>
      <c r="F25" s="6" t="s">
        <v>2</v>
      </c>
      <c r="G25" s="8">
        <f t="shared" si="1"/>
        <v>3530460</v>
      </c>
      <c r="H25" s="8">
        <f t="shared" si="1"/>
        <v>3530460</v>
      </c>
      <c r="I25" s="8">
        <f t="shared" si="1"/>
        <v>3530460</v>
      </c>
      <c r="M25" s="49"/>
    </row>
    <row r="26" spans="1:16" ht="83.25" customHeight="1" x14ac:dyDescent="0.25">
      <c r="A26" s="4" t="s">
        <v>180</v>
      </c>
      <c r="B26" s="5" t="s">
        <v>160</v>
      </c>
      <c r="C26" s="6" t="s">
        <v>57</v>
      </c>
      <c r="D26" s="6" t="s">
        <v>60</v>
      </c>
      <c r="E26" s="6" t="s">
        <v>64</v>
      </c>
      <c r="F26" s="6" t="s">
        <v>65</v>
      </c>
      <c r="G26" s="8">
        <f t="shared" si="1"/>
        <v>3530460</v>
      </c>
      <c r="H26" s="8">
        <f t="shared" si="1"/>
        <v>3530460</v>
      </c>
      <c r="I26" s="8">
        <f t="shared" si="1"/>
        <v>3530460</v>
      </c>
      <c r="M26" s="49"/>
    </row>
    <row r="27" spans="1:16" ht="36" customHeight="1" x14ac:dyDescent="0.25">
      <c r="A27" s="4" t="s">
        <v>181</v>
      </c>
      <c r="B27" s="5" t="s">
        <v>160</v>
      </c>
      <c r="C27" s="6" t="s">
        <v>57</v>
      </c>
      <c r="D27" s="6" t="s">
        <v>60</v>
      </c>
      <c r="E27" s="6" t="s">
        <v>64</v>
      </c>
      <c r="F27" s="6" t="s">
        <v>5</v>
      </c>
      <c r="G27" s="67">
        <v>3530460</v>
      </c>
      <c r="H27" s="67">
        <v>3530460</v>
      </c>
      <c r="I27" s="67">
        <v>3530460</v>
      </c>
      <c r="M27" s="49"/>
    </row>
    <row r="28" spans="1:16" ht="69" customHeight="1" x14ac:dyDescent="0.25">
      <c r="A28" s="4" t="s">
        <v>66</v>
      </c>
      <c r="B28" s="5" t="s">
        <v>160</v>
      </c>
      <c r="C28" s="6" t="s">
        <v>57</v>
      </c>
      <c r="D28" s="6" t="s">
        <v>67</v>
      </c>
      <c r="E28" s="6" t="s">
        <v>59</v>
      </c>
      <c r="F28" s="6" t="s">
        <v>2</v>
      </c>
      <c r="G28" s="22">
        <f t="shared" ref="G28:I29" si="2">G29</f>
        <v>5757370</v>
      </c>
      <c r="H28" s="22">
        <f t="shared" si="2"/>
        <v>5757370</v>
      </c>
      <c r="I28" s="22">
        <f t="shared" si="2"/>
        <v>5757370</v>
      </c>
      <c r="M28" s="49"/>
    </row>
    <row r="29" spans="1:16" ht="35.25" customHeight="1" x14ac:dyDescent="0.25">
      <c r="A29" s="25" t="s">
        <v>4</v>
      </c>
      <c r="B29" s="5" t="s">
        <v>160</v>
      </c>
      <c r="C29" s="6" t="s">
        <v>57</v>
      </c>
      <c r="D29" s="6" t="s">
        <v>67</v>
      </c>
      <c r="E29" s="6" t="s">
        <v>61</v>
      </c>
      <c r="F29" s="6" t="s">
        <v>2</v>
      </c>
      <c r="G29" s="9">
        <f t="shared" si="2"/>
        <v>5757370</v>
      </c>
      <c r="H29" s="9">
        <f t="shared" si="2"/>
        <v>5757370</v>
      </c>
      <c r="I29" s="9">
        <f t="shared" si="2"/>
        <v>5757370</v>
      </c>
      <c r="M29" s="49"/>
    </row>
    <row r="30" spans="1:16" ht="39.75" customHeight="1" x14ac:dyDescent="0.25">
      <c r="A30" s="25" t="s">
        <v>62</v>
      </c>
      <c r="B30" s="5" t="s">
        <v>160</v>
      </c>
      <c r="C30" s="6" t="s">
        <v>57</v>
      </c>
      <c r="D30" s="6" t="s">
        <v>67</v>
      </c>
      <c r="E30" s="6" t="s">
        <v>63</v>
      </c>
      <c r="F30" s="6" t="s">
        <v>2</v>
      </c>
      <c r="G30" s="9">
        <f>G31+G34</f>
        <v>5757370</v>
      </c>
      <c r="H30" s="9">
        <f>H31+H34</f>
        <v>5757370</v>
      </c>
      <c r="I30" s="9">
        <f>I31+I34</f>
        <v>5757370</v>
      </c>
      <c r="M30" s="49"/>
    </row>
    <row r="31" spans="1:16" ht="40.5" customHeight="1" x14ac:dyDescent="0.25">
      <c r="A31" s="26" t="s">
        <v>225</v>
      </c>
      <c r="B31" s="5" t="s">
        <v>160</v>
      </c>
      <c r="C31" s="6" t="s">
        <v>57</v>
      </c>
      <c r="D31" s="6" t="s">
        <v>67</v>
      </c>
      <c r="E31" s="6" t="s">
        <v>68</v>
      </c>
      <c r="F31" s="23" t="s">
        <v>2</v>
      </c>
      <c r="G31" s="22">
        <f t="shared" ref="G31:I32" si="3">G32</f>
        <v>3248020</v>
      </c>
      <c r="H31" s="22">
        <f t="shared" si="3"/>
        <v>3248020</v>
      </c>
      <c r="I31" s="22">
        <f t="shared" si="3"/>
        <v>3248020</v>
      </c>
      <c r="M31" s="49"/>
    </row>
    <row r="32" spans="1:16" ht="83.25" customHeight="1" x14ac:dyDescent="0.25">
      <c r="A32" s="4" t="s">
        <v>180</v>
      </c>
      <c r="B32" s="5" t="s">
        <v>160</v>
      </c>
      <c r="C32" s="6" t="s">
        <v>57</v>
      </c>
      <c r="D32" s="6" t="s">
        <v>67</v>
      </c>
      <c r="E32" s="6" t="s">
        <v>68</v>
      </c>
      <c r="F32" s="23" t="s">
        <v>65</v>
      </c>
      <c r="G32" s="22">
        <f t="shared" si="3"/>
        <v>3248020</v>
      </c>
      <c r="H32" s="22">
        <f t="shared" si="3"/>
        <v>3248020</v>
      </c>
      <c r="I32" s="22">
        <f t="shared" si="3"/>
        <v>3248020</v>
      </c>
      <c r="M32" s="49"/>
    </row>
    <row r="33" spans="1:13" ht="39" customHeight="1" x14ac:dyDescent="0.25">
      <c r="A33" s="4" t="s">
        <v>181</v>
      </c>
      <c r="B33" s="5" t="s">
        <v>160</v>
      </c>
      <c r="C33" s="6" t="s">
        <v>57</v>
      </c>
      <c r="D33" s="6" t="s">
        <v>67</v>
      </c>
      <c r="E33" s="6" t="s">
        <v>68</v>
      </c>
      <c r="F33" s="23" t="s">
        <v>5</v>
      </c>
      <c r="G33" s="24">
        <v>3248020</v>
      </c>
      <c r="H33" s="24">
        <v>3248020</v>
      </c>
      <c r="I33" s="24">
        <v>3248020</v>
      </c>
      <c r="M33" s="49"/>
    </row>
    <row r="34" spans="1:13" ht="54" customHeight="1" x14ac:dyDescent="0.25">
      <c r="A34" s="26" t="s">
        <v>226</v>
      </c>
      <c r="B34" s="5" t="s">
        <v>160</v>
      </c>
      <c r="C34" s="6" t="s">
        <v>57</v>
      </c>
      <c r="D34" s="6" t="s">
        <v>67</v>
      </c>
      <c r="E34" s="6" t="s">
        <v>69</v>
      </c>
      <c r="F34" s="23" t="s">
        <v>2</v>
      </c>
      <c r="G34" s="22">
        <f t="shared" ref="G34:I35" si="4">G35</f>
        <v>2509350</v>
      </c>
      <c r="H34" s="22">
        <f t="shared" si="4"/>
        <v>2509350</v>
      </c>
      <c r="I34" s="22">
        <f t="shared" si="4"/>
        <v>2509350</v>
      </c>
      <c r="M34" s="49"/>
    </row>
    <row r="35" spans="1:13" ht="84" customHeight="1" outlineLevel="1" x14ac:dyDescent="0.25">
      <c r="A35" s="4" t="s">
        <v>180</v>
      </c>
      <c r="B35" s="5" t="s">
        <v>160</v>
      </c>
      <c r="C35" s="6" t="s">
        <v>57</v>
      </c>
      <c r="D35" s="6" t="s">
        <v>67</v>
      </c>
      <c r="E35" s="6" t="s">
        <v>69</v>
      </c>
      <c r="F35" s="23" t="s">
        <v>65</v>
      </c>
      <c r="G35" s="22">
        <f t="shared" si="4"/>
        <v>2509350</v>
      </c>
      <c r="H35" s="22">
        <f t="shared" si="4"/>
        <v>2509350</v>
      </c>
      <c r="I35" s="22">
        <f t="shared" si="4"/>
        <v>2509350</v>
      </c>
      <c r="M35" s="49"/>
    </row>
    <row r="36" spans="1:13" ht="39.75" customHeight="1" outlineLevel="2" x14ac:dyDescent="0.25">
      <c r="A36" s="4" t="s">
        <v>181</v>
      </c>
      <c r="B36" s="5" t="s">
        <v>160</v>
      </c>
      <c r="C36" s="6" t="s">
        <v>57</v>
      </c>
      <c r="D36" s="6" t="s">
        <v>67</v>
      </c>
      <c r="E36" s="6" t="s">
        <v>69</v>
      </c>
      <c r="F36" s="23" t="s">
        <v>5</v>
      </c>
      <c r="G36" s="24">
        <v>2509350</v>
      </c>
      <c r="H36" s="24">
        <v>2509350</v>
      </c>
      <c r="I36" s="24">
        <v>2509350</v>
      </c>
      <c r="M36" s="49"/>
    </row>
    <row r="37" spans="1:13" ht="66" customHeight="1" outlineLevel="2" x14ac:dyDescent="0.25">
      <c r="A37" s="4" t="s">
        <v>434</v>
      </c>
      <c r="B37" s="5" t="s">
        <v>160</v>
      </c>
      <c r="C37" s="6" t="s">
        <v>57</v>
      </c>
      <c r="D37" s="6" t="s">
        <v>70</v>
      </c>
      <c r="E37" s="6" t="s">
        <v>59</v>
      </c>
      <c r="F37" s="6" t="s">
        <v>2</v>
      </c>
      <c r="G37" s="22">
        <f t="shared" ref="G37:I41" si="5">G38</f>
        <v>20348720</v>
      </c>
      <c r="H37" s="22">
        <f t="shared" si="5"/>
        <v>20348720</v>
      </c>
      <c r="I37" s="22">
        <f t="shared" si="5"/>
        <v>20348720</v>
      </c>
      <c r="M37" s="49"/>
    </row>
    <row r="38" spans="1:13" ht="33.75" customHeight="1" outlineLevel="3" x14ac:dyDescent="0.25">
      <c r="A38" s="25" t="s">
        <v>4</v>
      </c>
      <c r="B38" s="5" t="s">
        <v>160</v>
      </c>
      <c r="C38" s="6" t="s">
        <v>57</v>
      </c>
      <c r="D38" s="6" t="s">
        <v>70</v>
      </c>
      <c r="E38" s="6" t="s">
        <v>61</v>
      </c>
      <c r="F38" s="6" t="s">
        <v>2</v>
      </c>
      <c r="G38" s="9">
        <f t="shared" si="5"/>
        <v>20348720</v>
      </c>
      <c r="H38" s="9">
        <f t="shared" si="5"/>
        <v>20348720</v>
      </c>
      <c r="I38" s="9">
        <f t="shared" si="5"/>
        <v>20348720</v>
      </c>
      <c r="M38" s="49"/>
    </row>
    <row r="39" spans="1:13" ht="34.5" customHeight="1" outlineLevel="3" x14ac:dyDescent="0.25">
      <c r="A39" s="25" t="s">
        <v>62</v>
      </c>
      <c r="B39" s="5" t="s">
        <v>160</v>
      </c>
      <c r="C39" s="6" t="s">
        <v>57</v>
      </c>
      <c r="D39" s="6" t="s">
        <v>70</v>
      </c>
      <c r="E39" s="6" t="s">
        <v>63</v>
      </c>
      <c r="F39" s="6" t="s">
        <v>2</v>
      </c>
      <c r="G39" s="9">
        <f t="shared" si="5"/>
        <v>20348720</v>
      </c>
      <c r="H39" s="9">
        <f t="shared" si="5"/>
        <v>20348720</v>
      </c>
      <c r="I39" s="9">
        <f t="shared" si="5"/>
        <v>20348720</v>
      </c>
      <c r="M39" s="49"/>
    </row>
    <row r="40" spans="1:13" ht="56.25" customHeight="1" outlineLevel="3" x14ac:dyDescent="0.25">
      <c r="A40" s="26" t="s">
        <v>226</v>
      </c>
      <c r="B40" s="5" t="s">
        <v>160</v>
      </c>
      <c r="C40" s="6" t="s">
        <v>57</v>
      </c>
      <c r="D40" s="6" t="s">
        <v>70</v>
      </c>
      <c r="E40" s="6" t="s">
        <v>69</v>
      </c>
      <c r="F40" s="23" t="s">
        <v>2</v>
      </c>
      <c r="G40" s="22">
        <f t="shared" si="5"/>
        <v>20348720</v>
      </c>
      <c r="H40" s="22">
        <f t="shared" si="5"/>
        <v>20348720</v>
      </c>
      <c r="I40" s="22">
        <f t="shared" si="5"/>
        <v>20348720</v>
      </c>
      <c r="M40" s="49"/>
    </row>
    <row r="41" spans="1:13" ht="84" customHeight="1" outlineLevel="3" x14ac:dyDescent="0.25">
      <c r="A41" s="4" t="s">
        <v>180</v>
      </c>
      <c r="B41" s="5" t="s">
        <v>160</v>
      </c>
      <c r="C41" s="6" t="s">
        <v>57</v>
      </c>
      <c r="D41" s="6" t="s">
        <v>70</v>
      </c>
      <c r="E41" s="6" t="s">
        <v>69</v>
      </c>
      <c r="F41" s="23" t="s">
        <v>65</v>
      </c>
      <c r="G41" s="22">
        <f t="shared" si="5"/>
        <v>20348720</v>
      </c>
      <c r="H41" s="22">
        <f t="shared" si="5"/>
        <v>20348720</v>
      </c>
      <c r="I41" s="22">
        <f t="shared" si="5"/>
        <v>20348720</v>
      </c>
      <c r="M41" s="49"/>
    </row>
    <row r="42" spans="1:13" ht="36.75" customHeight="1" outlineLevel="3" x14ac:dyDescent="0.25">
      <c r="A42" s="4" t="s">
        <v>181</v>
      </c>
      <c r="B42" s="5" t="s">
        <v>160</v>
      </c>
      <c r="C42" s="6" t="s">
        <v>57</v>
      </c>
      <c r="D42" s="6" t="s">
        <v>70</v>
      </c>
      <c r="E42" s="6" t="s">
        <v>69</v>
      </c>
      <c r="F42" s="23" t="s">
        <v>5</v>
      </c>
      <c r="G42" s="24">
        <v>20348720</v>
      </c>
      <c r="H42" s="24">
        <v>20348720</v>
      </c>
      <c r="I42" s="24">
        <v>20348720</v>
      </c>
      <c r="M42" s="49"/>
    </row>
    <row r="43" spans="1:13" ht="26.25" customHeight="1" outlineLevel="3" x14ac:dyDescent="0.25">
      <c r="A43" s="26" t="s">
        <v>166</v>
      </c>
      <c r="B43" s="5" t="s">
        <v>160</v>
      </c>
      <c r="C43" s="6" t="s">
        <v>57</v>
      </c>
      <c r="D43" s="6" t="s">
        <v>71</v>
      </c>
      <c r="E43" s="6" t="s">
        <v>59</v>
      </c>
      <c r="F43" s="6" t="s">
        <v>2</v>
      </c>
      <c r="G43" s="22">
        <f t="shared" ref="G43:I47" si="6">G44</f>
        <v>20881</v>
      </c>
      <c r="H43" s="22">
        <f t="shared" si="6"/>
        <v>164678</v>
      </c>
      <c r="I43" s="22">
        <f t="shared" si="6"/>
        <v>23788</v>
      </c>
      <c r="M43" s="49"/>
    </row>
    <row r="44" spans="1:13" ht="36.75" customHeight="1" outlineLevel="3" x14ac:dyDescent="0.25">
      <c r="A44" s="27" t="s">
        <v>4</v>
      </c>
      <c r="B44" s="5" t="s">
        <v>160</v>
      </c>
      <c r="C44" s="6" t="s">
        <v>57</v>
      </c>
      <c r="D44" s="6" t="s">
        <v>71</v>
      </c>
      <c r="E44" s="6" t="s">
        <v>61</v>
      </c>
      <c r="F44" s="6" t="s">
        <v>2</v>
      </c>
      <c r="G44" s="22">
        <f t="shared" si="6"/>
        <v>20881</v>
      </c>
      <c r="H44" s="22">
        <f t="shared" si="6"/>
        <v>164678</v>
      </c>
      <c r="I44" s="22">
        <f t="shared" si="6"/>
        <v>23788</v>
      </c>
      <c r="M44" s="49"/>
    </row>
    <row r="45" spans="1:13" ht="39" customHeight="1" outlineLevel="3" x14ac:dyDescent="0.25">
      <c r="A45" s="27" t="s">
        <v>62</v>
      </c>
      <c r="B45" s="5" t="s">
        <v>160</v>
      </c>
      <c r="C45" s="6" t="s">
        <v>57</v>
      </c>
      <c r="D45" s="6" t="s">
        <v>71</v>
      </c>
      <c r="E45" s="6" t="s">
        <v>63</v>
      </c>
      <c r="F45" s="6" t="s">
        <v>2</v>
      </c>
      <c r="G45" s="22">
        <f t="shared" si="6"/>
        <v>20881</v>
      </c>
      <c r="H45" s="22">
        <f t="shared" si="6"/>
        <v>164678</v>
      </c>
      <c r="I45" s="22">
        <f t="shared" si="6"/>
        <v>23788</v>
      </c>
      <c r="M45" s="49"/>
    </row>
    <row r="46" spans="1:13" ht="72" customHeight="1" outlineLevel="3" x14ac:dyDescent="0.25">
      <c r="A46" s="26" t="s">
        <v>167</v>
      </c>
      <c r="B46" s="5" t="s">
        <v>160</v>
      </c>
      <c r="C46" s="6" t="s">
        <v>57</v>
      </c>
      <c r="D46" s="6" t="s">
        <v>71</v>
      </c>
      <c r="E46" s="6" t="s">
        <v>168</v>
      </c>
      <c r="F46" s="23" t="s">
        <v>2</v>
      </c>
      <c r="G46" s="22">
        <f t="shared" si="6"/>
        <v>20881</v>
      </c>
      <c r="H46" s="22">
        <f t="shared" si="6"/>
        <v>164678</v>
      </c>
      <c r="I46" s="22">
        <f t="shared" si="6"/>
        <v>23788</v>
      </c>
      <c r="M46" s="49"/>
    </row>
    <row r="47" spans="1:13" ht="35.25" customHeight="1" outlineLevel="3" x14ac:dyDescent="0.25">
      <c r="A47" s="26" t="s">
        <v>242</v>
      </c>
      <c r="B47" s="5" t="s">
        <v>160</v>
      </c>
      <c r="C47" s="6" t="s">
        <v>57</v>
      </c>
      <c r="D47" s="6" t="s">
        <v>71</v>
      </c>
      <c r="E47" s="6" t="s">
        <v>168</v>
      </c>
      <c r="F47" s="23" t="s">
        <v>72</v>
      </c>
      <c r="G47" s="22">
        <f t="shared" si="6"/>
        <v>20881</v>
      </c>
      <c r="H47" s="22">
        <f t="shared" si="6"/>
        <v>164678</v>
      </c>
      <c r="I47" s="22">
        <f t="shared" si="6"/>
        <v>23788</v>
      </c>
      <c r="M47" s="49"/>
    </row>
    <row r="48" spans="1:13" ht="51" customHeight="1" outlineLevel="5" x14ac:dyDescent="0.25">
      <c r="A48" s="26" t="s">
        <v>73</v>
      </c>
      <c r="B48" s="5" t="s">
        <v>160</v>
      </c>
      <c r="C48" s="6" t="s">
        <v>57</v>
      </c>
      <c r="D48" s="6" t="s">
        <v>71</v>
      </c>
      <c r="E48" s="6" t="s">
        <v>168</v>
      </c>
      <c r="F48" s="23" t="s">
        <v>6</v>
      </c>
      <c r="G48" s="24">
        <v>20881</v>
      </c>
      <c r="H48" s="24">
        <v>164678</v>
      </c>
      <c r="I48" s="24">
        <v>23788</v>
      </c>
      <c r="M48" s="49"/>
    </row>
    <row r="49" spans="1:15" s="30" customFormat="1" ht="32.25" customHeight="1" outlineLevel="5" x14ac:dyDescent="0.25">
      <c r="A49" s="26" t="s">
        <v>361</v>
      </c>
      <c r="B49" s="5" t="s">
        <v>160</v>
      </c>
      <c r="C49" s="6" t="s">
        <v>57</v>
      </c>
      <c r="D49" s="6" t="s">
        <v>97</v>
      </c>
      <c r="E49" s="6" t="s">
        <v>59</v>
      </c>
      <c r="F49" s="23" t="s">
        <v>2</v>
      </c>
      <c r="G49" s="28">
        <f t="shared" ref="G49:H53" si="7">G50</f>
        <v>5239000</v>
      </c>
      <c r="H49" s="22">
        <f t="shared" si="7"/>
        <v>0</v>
      </c>
      <c r="I49" s="29">
        <f>I50</f>
        <v>0</v>
      </c>
      <c r="J49" s="50"/>
      <c r="K49" s="50"/>
      <c r="L49" s="50"/>
      <c r="M49" s="58"/>
      <c r="N49" s="50"/>
      <c r="O49" s="50"/>
    </row>
    <row r="50" spans="1:15" ht="34.5" customHeight="1" outlineLevel="5" x14ac:dyDescent="0.25">
      <c r="A50" s="25" t="s">
        <v>4</v>
      </c>
      <c r="B50" s="5" t="s">
        <v>160</v>
      </c>
      <c r="C50" s="6" t="s">
        <v>57</v>
      </c>
      <c r="D50" s="6" t="s">
        <v>97</v>
      </c>
      <c r="E50" s="6" t="s">
        <v>61</v>
      </c>
      <c r="F50" s="23" t="s">
        <v>2</v>
      </c>
      <c r="G50" s="22">
        <f t="shared" si="7"/>
        <v>5239000</v>
      </c>
      <c r="H50" s="22">
        <f t="shared" si="7"/>
        <v>0</v>
      </c>
      <c r="I50" s="29">
        <f>I51</f>
        <v>0</v>
      </c>
      <c r="M50" s="49"/>
    </row>
    <row r="51" spans="1:15" ht="35.25" customHeight="1" outlineLevel="5" x14ac:dyDescent="0.25">
      <c r="A51" s="26" t="s">
        <v>62</v>
      </c>
      <c r="B51" s="5" t="s">
        <v>160</v>
      </c>
      <c r="C51" s="6" t="s">
        <v>57</v>
      </c>
      <c r="D51" s="6" t="s">
        <v>97</v>
      </c>
      <c r="E51" s="6" t="s">
        <v>63</v>
      </c>
      <c r="F51" s="23" t="s">
        <v>2</v>
      </c>
      <c r="G51" s="22">
        <f t="shared" si="7"/>
        <v>5239000</v>
      </c>
      <c r="H51" s="22">
        <f t="shared" si="7"/>
        <v>0</v>
      </c>
      <c r="I51" s="29">
        <f>I52</f>
        <v>0</v>
      </c>
      <c r="M51" s="49"/>
    </row>
    <row r="52" spans="1:15" ht="27" customHeight="1" outlineLevel="5" x14ac:dyDescent="0.25">
      <c r="A52" s="26" t="s">
        <v>362</v>
      </c>
      <c r="B52" s="5" t="s">
        <v>160</v>
      </c>
      <c r="C52" s="6" t="s">
        <v>57</v>
      </c>
      <c r="D52" s="6" t="s">
        <v>97</v>
      </c>
      <c r="E52" s="6" t="s">
        <v>363</v>
      </c>
      <c r="F52" s="23" t="s">
        <v>2</v>
      </c>
      <c r="G52" s="22">
        <f t="shared" si="7"/>
        <v>5239000</v>
      </c>
      <c r="H52" s="22">
        <f t="shared" si="7"/>
        <v>0</v>
      </c>
      <c r="I52" s="29">
        <f>I53</f>
        <v>0</v>
      </c>
      <c r="M52" s="49"/>
    </row>
    <row r="53" spans="1:15" ht="25.5" customHeight="1" outlineLevel="5" x14ac:dyDescent="0.25">
      <c r="A53" s="25" t="s">
        <v>75</v>
      </c>
      <c r="B53" s="5" t="s">
        <v>160</v>
      </c>
      <c r="C53" s="6" t="s">
        <v>57</v>
      </c>
      <c r="D53" s="6" t="s">
        <v>97</v>
      </c>
      <c r="E53" s="6" t="s">
        <v>363</v>
      </c>
      <c r="F53" s="23" t="s">
        <v>76</v>
      </c>
      <c r="G53" s="22">
        <f t="shared" si="7"/>
        <v>5239000</v>
      </c>
      <c r="H53" s="22">
        <f t="shared" si="7"/>
        <v>0</v>
      </c>
      <c r="I53" s="29">
        <f>I54</f>
        <v>0</v>
      </c>
      <c r="M53" s="49"/>
    </row>
    <row r="54" spans="1:15" ht="24" customHeight="1" outlineLevel="5" x14ac:dyDescent="0.25">
      <c r="A54" s="26" t="s">
        <v>364</v>
      </c>
      <c r="B54" s="5" t="s">
        <v>160</v>
      </c>
      <c r="C54" s="6" t="s">
        <v>57</v>
      </c>
      <c r="D54" s="6" t="s">
        <v>97</v>
      </c>
      <c r="E54" s="6" t="s">
        <v>363</v>
      </c>
      <c r="F54" s="23" t="s">
        <v>365</v>
      </c>
      <c r="G54" s="24">
        <v>5239000</v>
      </c>
      <c r="H54" s="31">
        <v>0</v>
      </c>
      <c r="I54" s="68">
        <v>0</v>
      </c>
      <c r="M54" s="49"/>
    </row>
    <row r="55" spans="1:15" ht="23.25" customHeight="1" outlineLevel="5" x14ac:dyDescent="0.25">
      <c r="A55" s="4" t="s">
        <v>10</v>
      </c>
      <c r="B55" s="5" t="s">
        <v>160</v>
      </c>
      <c r="C55" s="6" t="s">
        <v>57</v>
      </c>
      <c r="D55" s="6" t="s">
        <v>77</v>
      </c>
      <c r="E55" s="6" t="s">
        <v>59</v>
      </c>
      <c r="F55" s="6" t="s">
        <v>2</v>
      </c>
      <c r="G55" s="22">
        <f t="shared" ref="G55:I59" si="8">G56</f>
        <v>13689998</v>
      </c>
      <c r="H55" s="22">
        <f t="shared" si="8"/>
        <v>0</v>
      </c>
      <c r="I55" s="22">
        <f t="shared" si="8"/>
        <v>0</v>
      </c>
      <c r="M55" s="49"/>
    </row>
    <row r="56" spans="1:15" ht="35.25" customHeight="1" outlineLevel="5" x14ac:dyDescent="0.25">
      <c r="A56" s="25" t="s">
        <v>4</v>
      </c>
      <c r="B56" s="5" t="s">
        <v>160</v>
      </c>
      <c r="C56" s="6" t="s">
        <v>57</v>
      </c>
      <c r="D56" s="6" t="s">
        <v>77</v>
      </c>
      <c r="E56" s="6" t="s">
        <v>61</v>
      </c>
      <c r="F56" s="32" t="s">
        <v>2</v>
      </c>
      <c r="G56" s="22">
        <f t="shared" si="8"/>
        <v>13689998</v>
      </c>
      <c r="H56" s="22">
        <f t="shared" si="8"/>
        <v>0</v>
      </c>
      <c r="I56" s="22">
        <f t="shared" si="8"/>
        <v>0</v>
      </c>
      <c r="M56" s="49"/>
    </row>
    <row r="57" spans="1:15" ht="33.75" customHeight="1" outlineLevel="5" x14ac:dyDescent="0.25">
      <c r="A57" s="25" t="s">
        <v>62</v>
      </c>
      <c r="B57" s="5" t="s">
        <v>160</v>
      </c>
      <c r="C57" s="6" t="s">
        <v>57</v>
      </c>
      <c r="D57" s="6" t="s">
        <v>77</v>
      </c>
      <c r="E57" s="6" t="s">
        <v>63</v>
      </c>
      <c r="F57" s="6" t="s">
        <v>2</v>
      </c>
      <c r="G57" s="22">
        <f t="shared" si="8"/>
        <v>13689998</v>
      </c>
      <c r="H57" s="22">
        <f t="shared" si="8"/>
        <v>0</v>
      </c>
      <c r="I57" s="22">
        <f t="shared" si="8"/>
        <v>0</v>
      </c>
      <c r="M57" s="49"/>
    </row>
    <row r="58" spans="1:15" ht="38.25" customHeight="1" outlineLevel="3" x14ac:dyDescent="0.25">
      <c r="A58" s="4" t="s">
        <v>227</v>
      </c>
      <c r="B58" s="5" t="s">
        <v>160</v>
      </c>
      <c r="C58" s="6" t="s">
        <v>57</v>
      </c>
      <c r="D58" s="6" t="s">
        <v>77</v>
      </c>
      <c r="E58" s="6" t="s">
        <v>78</v>
      </c>
      <c r="F58" s="23" t="s">
        <v>2</v>
      </c>
      <c r="G58" s="22">
        <f t="shared" si="8"/>
        <v>13689998</v>
      </c>
      <c r="H58" s="22">
        <f t="shared" si="8"/>
        <v>0</v>
      </c>
      <c r="I58" s="22">
        <f t="shared" si="8"/>
        <v>0</v>
      </c>
      <c r="M58" s="49"/>
    </row>
    <row r="59" spans="1:15" ht="27.75" customHeight="1" outlineLevel="3" x14ac:dyDescent="0.25">
      <c r="A59" s="25" t="s">
        <v>75</v>
      </c>
      <c r="B59" s="5" t="s">
        <v>160</v>
      </c>
      <c r="C59" s="6" t="s">
        <v>57</v>
      </c>
      <c r="D59" s="6" t="s">
        <v>77</v>
      </c>
      <c r="E59" s="6" t="s">
        <v>78</v>
      </c>
      <c r="F59" s="6" t="s">
        <v>76</v>
      </c>
      <c r="G59" s="22">
        <f t="shared" si="8"/>
        <v>13689998</v>
      </c>
      <c r="H59" s="22">
        <f t="shared" si="8"/>
        <v>0</v>
      </c>
      <c r="I59" s="22">
        <f t="shared" si="8"/>
        <v>0</v>
      </c>
      <c r="M59" s="49"/>
    </row>
    <row r="60" spans="1:15" ht="20.25" customHeight="1" outlineLevel="1" x14ac:dyDescent="0.25">
      <c r="A60" s="4" t="s">
        <v>11</v>
      </c>
      <c r="B60" s="5" t="s">
        <v>160</v>
      </c>
      <c r="C60" s="6" t="s">
        <v>57</v>
      </c>
      <c r="D60" s="6" t="s">
        <v>77</v>
      </c>
      <c r="E60" s="6" t="s">
        <v>78</v>
      </c>
      <c r="F60" s="23" t="s">
        <v>12</v>
      </c>
      <c r="G60" s="73">
        <v>13689998</v>
      </c>
      <c r="H60" s="24">
        <v>0</v>
      </c>
      <c r="I60" s="24">
        <v>0</v>
      </c>
      <c r="M60" s="49"/>
    </row>
    <row r="61" spans="1:15" ht="23.25" customHeight="1" outlineLevel="1" x14ac:dyDescent="0.25">
      <c r="A61" s="4" t="s">
        <v>13</v>
      </c>
      <c r="B61" s="5" t="s">
        <v>160</v>
      </c>
      <c r="C61" s="6" t="s">
        <v>57</v>
      </c>
      <c r="D61" s="6" t="s">
        <v>79</v>
      </c>
      <c r="E61" s="6" t="s">
        <v>59</v>
      </c>
      <c r="F61" s="6" t="s">
        <v>2</v>
      </c>
      <c r="G61" s="22">
        <f>G62+G72+G89+G94+G99+G67+G84</f>
        <v>122775716.98</v>
      </c>
      <c r="H61" s="22">
        <f t="shared" ref="H61:I61" si="9">H62+H72+H89+H94+H99+H67+H84</f>
        <v>101221852</v>
      </c>
      <c r="I61" s="22">
        <f t="shared" si="9"/>
        <v>101408725</v>
      </c>
      <c r="M61" s="49"/>
    </row>
    <row r="62" spans="1:15" ht="54.75" customHeight="1" outlineLevel="1" x14ac:dyDescent="0.25">
      <c r="A62" s="26" t="s">
        <v>448</v>
      </c>
      <c r="B62" s="5" t="s">
        <v>160</v>
      </c>
      <c r="C62" s="6" t="s">
        <v>57</v>
      </c>
      <c r="D62" s="6" t="s">
        <v>79</v>
      </c>
      <c r="E62" s="6" t="s">
        <v>323</v>
      </c>
      <c r="F62" s="6" t="s">
        <v>2</v>
      </c>
      <c r="G62" s="22">
        <f>G63</f>
        <v>15000</v>
      </c>
      <c r="H62" s="22">
        <f t="shared" ref="H62:I62" si="10">H63</f>
        <v>0</v>
      </c>
      <c r="I62" s="22">
        <f t="shared" si="10"/>
        <v>0</v>
      </c>
      <c r="M62" s="49"/>
    </row>
    <row r="63" spans="1:15" ht="44.25" customHeight="1" outlineLevel="1" x14ac:dyDescent="0.25">
      <c r="A63" s="26" t="s">
        <v>449</v>
      </c>
      <c r="B63" s="5" t="s">
        <v>160</v>
      </c>
      <c r="C63" s="6" t="s">
        <v>57</v>
      </c>
      <c r="D63" s="6" t="s">
        <v>79</v>
      </c>
      <c r="E63" s="6" t="s">
        <v>390</v>
      </c>
      <c r="F63" s="6" t="s">
        <v>2</v>
      </c>
      <c r="G63" s="22">
        <f>G64</f>
        <v>15000</v>
      </c>
      <c r="H63" s="22">
        <f t="shared" ref="H63:I63" si="11">H64</f>
        <v>0</v>
      </c>
      <c r="I63" s="22">
        <f t="shared" si="11"/>
        <v>0</v>
      </c>
      <c r="M63" s="49"/>
    </row>
    <row r="64" spans="1:15" ht="39.75" customHeight="1" outlineLevel="1" x14ac:dyDescent="0.25">
      <c r="A64" s="26" t="s">
        <v>450</v>
      </c>
      <c r="B64" s="5" t="s">
        <v>160</v>
      </c>
      <c r="C64" s="6" t="s">
        <v>57</v>
      </c>
      <c r="D64" s="6" t="s">
        <v>79</v>
      </c>
      <c r="E64" s="6" t="s">
        <v>366</v>
      </c>
      <c r="F64" s="6" t="s">
        <v>2</v>
      </c>
      <c r="G64" s="22">
        <f>G65</f>
        <v>15000</v>
      </c>
      <c r="H64" s="22">
        <f t="shared" ref="H64:I64" si="12">H65</f>
        <v>0</v>
      </c>
      <c r="I64" s="22">
        <f t="shared" si="12"/>
        <v>0</v>
      </c>
      <c r="M64" s="49"/>
    </row>
    <row r="65" spans="1:13" ht="39.75" customHeight="1" outlineLevel="1" x14ac:dyDescent="0.25">
      <c r="A65" s="26" t="s">
        <v>148</v>
      </c>
      <c r="B65" s="5" t="s">
        <v>160</v>
      </c>
      <c r="C65" s="6" t="s">
        <v>57</v>
      </c>
      <c r="D65" s="6" t="s">
        <v>79</v>
      </c>
      <c r="E65" s="6" t="s">
        <v>366</v>
      </c>
      <c r="F65" s="6" t="s">
        <v>72</v>
      </c>
      <c r="G65" s="22">
        <f>G66</f>
        <v>15000</v>
      </c>
      <c r="H65" s="22">
        <f>H66</f>
        <v>0</v>
      </c>
      <c r="I65" s="22">
        <f>I66</f>
        <v>0</v>
      </c>
      <c r="M65" s="49"/>
    </row>
    <row r="66" spans="1:13" ht="45" customHeight="1" outlineLevel="1" x14ac:dyDescent="0.25">
      <c r="A66" s="26" t="s">
        <v>73</v>
      </c>
      <c r="B66" s="5" t="s">
        <v>160</v>
      </c>
      <c r="C66" s="6" t="s">
        <v>57</v>
      </c>
      <c r="D66" s="6" t="s">
        <v>79</v>
      </c>
      <c r="E66" s="6" t="s">
        <v>366</v>
      </c>
      <c r="F66" s="6" t="s">
        <v>6</v>
      </c>
      <c r="G66" s="24">
        <v>15000</v>
      </c>
      <c r="H66" s="24">
        <v>0</v>
      </c>
      <c r="I66" s="24">
        <v>0</v>
      </c>
      <c r="M66" s="49"/>
    </row>
    <row r="67" spans="1:13" ht="54.75" customHeight="1" outlineLevel="1" x14ac:dyDescent="0.25">
      <c r="A67" s="26" t="s">
        <v>454</v>
      </c>
      <c r="B67" s="5" t="s">
        <v>160</v>
      </c>
      <c r="C67" s="6" t="s">
        <v>57</v>
      </c>
      <c r="D67" s="6" t="s">
        <v>79</v>
      </c>
      <c r="E67" s="6" t="s">
        <v>451</v>
      </c>
      <c r="F67" s="6" t="s">
        <v>2</v>
      </c>
      <c r="G67" s="22">
        <f>G68</f>
        <v>100000</v>
      </c>
      <c r="H67" s="22">
        <f t="shared" ref="H67:I69" si="13">H68</f>
        <v>0</v>
      </c>
      <c r="I67" s="22">
        <f t="shared" si="13"/>
        <v>0</v>
      </c>
      <c r="M67" s="49"/>
    </row>
    <row r="68" spans="1:13" ht="49.5" customHeight="1" outlineLevel="1" x14ac:dyDescent="0.25">
      <c r="A68" s="26" t="s">
        <v>455</v>
      </c>
      <c r="B68" s="5" t="s">
        <v>160</v>
      </c>
      <c r="C68" s="6" t="s">
        <v>57</v>
      </c>
      <c r="D68" s="6" t="s">
        <v>79</v>
      </c>
      <c r="E68" s="6" t="s">
        <v>452</v>
      </c>
      <c r="F68" s="6" t="s">
        <v>2</v>
      </c>
      <c r="G68" s="22">
        <f>G69</f>
        <v>100000</v>
      </c>
      <c r="H68" s="22">
        <f t="shared" si="13"/>
        <v>0</v>
      </c>
      <c r="I68" s="22">
        <f t="shared" si="13"/>
        <v>0</v>
      </c>
      <c r="M68" s="49"/>
    </row>
    <row r="69" spans="1:13" ht="39.75" customHeight="1" outlineLevel="1" x14ac:dyDescent="0.25">
      <c r="A69" s="26" t="s">
        <v>456</v>
      </c>
      <c r="B69" s="5" t="s">
        <v>160</v>
      </c>
      <c r="C69" s="6" t="s">
        <v>57</v>
      </c>
      <c r="D69" s="6" t="s">
        <v>79</v>
      </c>
      <c r="E69" s="6" t="s">
        <v>453</v>
      </c>
      <c r="F69" s="6" t="s">
        <v>2</v>
      </c>
      <c r="G69" s="22">
        <f>G70</f>
        <v>100000</v>
      </c>
      <c r="H69" s="22">
        <f t="shared" si="13"/>
        <v>0</v>
      </c>
      <c r="I69" s="22">
        <f t="shared" si="13"/>
        <v>0</v>
      </c>
      <c r="M69" s="49"/>
    </row>
    <row r="70" spans="1:13" ht="39.75" customHeight="1" outlineLevel="1" x14ac:dyDescent="0.25">
      <c r="A70" s="26" t="s">
        <v>148</v>
      </c>
      <c r="B70" s="5" t="s">
        <v>160</v>
      </c>
      <c r="C70" s="6" t="s">
        <v>57</v>
      </c>
      <c r="D70" s="6" t="s">
        <v>79</v>
      </c>
      <c r="E70" s="6" t="s">
        <v>453</v>
      </c>
      <c r="F70" s="6" t="s">
        <v>72</v>
      </c>
      <c r="G70" s="22">
        <f>G71</f>
        <v>100000</v>
      </c>
      <c r="H70" s="22">
        <f>H71</f>
        <v>0</v>
      </c>
      <c r="I70" s="22">
        <f>I71</f>
        <v>0</v>
      </c>
      <c r="M70" s="49"/>
    </row>
    <row r="71" spans="1:13" ht="51" customHeight="1" outlineLevel="1" x14ac:dyDescent="0.25">
      <c r="A71" s="26" t="s">
        <v>73</v>
      </c>
      <c r="B71" s="5" t="s">
        <v>160</v>
      </c>
      <c r="C71" s="6" t="s">
        <v>57</v>
      </c>
      <c r="D71" s="6" t="s">
        <v>79</v>
      </c>
      <c r="E71" s="6" t="s">
        <v>453</v>
      </c>
      <c r="F71" s="6" t="s">
        <v>6</v>
      </c>
      <c r="G71" s="24">
        <v>100000</v>
      </c>
      <c r="H71" s="24">
        <v>0</v>
      </c>
      <c r="I71" s="24">
        <v>0</v>
      </c>
      <c r="M71" s="49"/>
    </row>
    <row r="72" spans="1:13" ht="52.5" customHeight="1" outlineLevel="1" x14ac:dyDescent="0.25">
      <c r="A72" s="4" t="s">
        <v>194</v>
      </c>
      <c r="B72" s="5" t="s">
        <v>160</v>
      </c>
      <c r="C72" s="6" t="s">
        <v>57</v>
      </c>
      <c r="D72" s="6" t="s">
        <v>79</v>
      </c>
      <c r="E72" s="6" t="s">
        <v>136</v>
      </c>
      <c r="F72" s="6" t="s">
        <v>2</v>
      </c>
      <c r="G72" s="22">
        <f t="shared" ref="G72:I73" si="14">G73</f>
        <v>8493316.9800000004</v>
      </c>
      <c r="H72" s="22">
        <f t="shared" si="14"/>
        <v>650000</v>
      </c>
      <c r="I72" s="22">
        <f t="shared" si="14"/>
        <v>650000</v>
      </c>
      <c r="M72" s="49"/>
    </row>
    <row r="73" spans="1:13" ht="51.75" customHeight="1" outlineLevel="1" x14ac:dyDescent="0.25">
      <c r="A73" s="4" t="s">
        <v>195</v>
      </c>
      <c r="B73" s="5" t="s">
        <v>160</v>
      </c>
      <c r="C73" s="6" t="s">
        <v>57</v>
      </c>
      <c r="D73" s="6" t="s">
        <v>79</v>
      </c>
      <c r="E73" s="6" t="s">
        <v>137</v>
      </c>
      <c r="F73" s="6" t="s">
        <v>2</v>
      </c>
      <c r="G73" s="22">
        <f>G74</f>
        <v>8493316.9800000004</v>
      </c>
      <c r="H73" s="22">
        <f t="shared" si="14"/>
        <v>650000</v>
      </c>
      <c r="I73" s="22">
        <f t="shared" si="14"/>
        <v>650000</v>
      </c>
      <c r="M73" s="49"/>
    </row>
    <row r="74" spans="1:13" ht="72.75" customHeight="1" outlineLevel="1" x14ac:dyDescent="0.25">
      <c r="A74" s="4" t="s">
        <v>380</v>
      </c>
      <c r="B74" s="5" t="s">
        <v>160</v>
      </c>
      <c r="C74" s="6" t="s">
        <v>57</v>
      </c>
      <c r="D74" s="6" t="s">
        <v>79</v>
      </c>
      <c r="E74" s="6" t="s">
        <v>381</v>
      </c>
      <c r="F74" s="6" t="s">
        <v>2</v>
      </c>
      <c r="G74" s="22">
        <f>G75+G78+G81</f>
        <v>8493316.9800000004</v>
      </c>
      <c r="H74" s="22">
        <f t="shared" ref="H74:I74" si="15">H75+H78+H81</f>
        <v>650000</v>
      </c>
      <c r="I74" s="22">
        <f t="shared" si="15"/>
        <v>650000</v>
      </c>
      <c r="M74" s="49"/>
    </row>
    <row r="75" spans="1:13" ht="51" customHeight="1" outlineLevel="1" x14ac:dyDescent="0.25">
      <c r="A75" s="4" t="s">
        <v>259</v>
      </c>
      <c r="B75" s="5" t="s">
        <v>160</v>
      </c>
      <c r="C75" s="6" t="s">
        <v>57</v>
      </c>
      <c r="D75" s="6" t="s">
        <v>79</v>
      </c>
      <c r="E75" s="6" t="s">
        <v>260</v>
      </c>
      <c r="F75" s="6" t="s">
        <v>2</v>
      </c>
      <c r="G75" s="22">
        <f t="shared" ref="G75:I76" si="16">G76</f>
        <v>475000</v>
      </c>
      <c r="H75" s="22">
        <f t="shared" si="16"/>
        <v>0</v>
      </c>
      <c r="I75" s="22">
        <f t="shared" si="16"/>
        <v>0</v>
      </c>
      <c r="M75" s="49"/>
    </row>
    <row r="76" spans="1:13" ht="42.75" customHeight="1" outlineLevel="1" x14ac:dyDescent="0.25">
      <c r="A76" s="26" t="s">
        <v>148</v>
      </c>
      <c r="B76" s="5" t="s">
        <v>160</v>
      </c>
      <c r="C76" s="6" t="s">
        <v>57</v>
      </c>
      <c r="D76" s="6" t="s">
        <v>79</v>
      </c>
      <c r="E76" s="6" t="s">
        <v>260</v>
      </c>
      <c r="F76" s="6" t="s">
        <v>72</v>
      </c>
      <c r="G76" s="22">
        <f t="shared" si="16"/>
        <v>475000</v>
      </c>
      <c r="H76" s="22">
        <f t="shared" si="16"/>
        <v>0</v>
      </c>
      <c r="I76" s="22">
        <f t="shared" si="16"/>
        <v>0</v>
      </c>
      <c r="M76" s="49"/>
    </row>
    <row r="77" spans="1:13" ht="50.25" customHeight="1" outlineLevel="3" x14ac:dyDescent="0.25">
      <c r="A77" s="4" t="s">
        <v>73</v>
      </c>
      <c r="B77" s="5" t="s">
        <v>160</v>
      </c>
      <c r="C77" s="6" t="s">
        <v>57</v>
      </c>
      <c r="D77" s="6" t="s">
        <v>79</v>
      </c>
      <c r="E77" s="6" t="s">
        <v>260</v>
      </c>
      <c r="F77" s="6" t="s">
        <v>6</v>
      </c>
      <c r="G77" s="24">
        <v>475000</v>
      </c>
      <c r="H77" s="24">
        <v>0</v>
      </c>
      <c r="I77" s="24">
        <v>0</v>
      </c>
      <c r="M77" s="49"/>
    </row>
    <row r="78" spans="1:13" ht="39.75" customHeight="1" outlineLevel="3" x14ac:dyDescent="0.25">
      <c r="A78" s="4" t="s">
        <v>218</v>
      </c>
      <c r="B78" s="5" t="s">
        <v>160</v>
      </c>
      <c r="C78" s="6" t="s">
        <v>57</v>
      </c>
      <c r="D78" s="6" t="s">
        <v>79</v>
      </c>
      <c r="E78" s="6" t="s">
        <v>217</v>
      </c>
      <c r="F78" s="6" t="s">
        <v>2</v>
      </c>
      <c r="G78" s="22">
        <f>G79</f>
        <v>1404000</v>
      </c>
      <c r="H78" s="22">
        <f t="shared" ref="H78:I78" si="17">H79</f>
        <v>650000</v>
      </c>
      <c r="I78" s="22">
        <f t="shared" si="17"/>
        <v>650000</v>
      </c>
      <c r="M78" s="49"/>
    </row>
    <row r="79" spans="1:13" ht="43.5" customHeight="1" outlineLevel="3" x14ac:dyDescent="0.25">
      <c r="A79" s="4" t="s">
        <v>242</v>
      </c>
      <c r="B79" s="5" t="s">
        <v>160</v>
      </c>
      <c r="C79" s="6" t="s">
        <v>57</v>
      </c>
      <c r="D79" s="6" t="s">
        <v>79</v>
      </c>
      <c r="E79" s="6" t="s">
        <v>217</v>
      </c>
      <c r="F79" s="6" t="s">
        <v>72</v>
      </c>
      <c r="G79" s="22">
        <f t="shared" ref="G79:I79" si="18">G80</f>
        <v>1404000</v>
      </c>
      <c r="H79" s="22">
        <f t="shared" si="18"/>
        <v>650000</v>
      </c>
      <c r="I79" s="22">
        <f t="shared" si="18"/>
        <v>650000</v>
      </c>
      <c r="M79" s="49"/>
    </row>
    <row r="80" spans="1:13" ht="54" customHeight="1" outlineLevel="3" x14ac:dyDescent="0.25">
      <c r="A80" s="4" t="s">
        <v>73</v>
      </c>
      <c r="B80" s="5" t="s">
        <v>160</v>
      </c>
      <c r="C80" s="6" t="s">
        <v>57</v>
      </c>
      <c r="D80" s="6" t="s">
        <v>79</v>
      </c>
      <c r="E80" s="6" t="s">
        <v>217</v>
      </c>
      <c r="F80" s="6" t="s">
        <v>6</v>
      </c>
      <c r="G80" s="24">
        <v>1404000</v>
      </c>
      <c r="H80" s="24">
        <v>650000</v>
      </c>
      <c r="I80" s="24">
        <v>650000</v>
      </c>
      <c r="M80" s="49"/>
    </row>
    <row r="81" spans="1:13" ht="50.25" customHeight="1" outlineLevel="3" x14ac:dyDescent="0.25">
      <c r="A81" s="4" t="s">
        <v>254</v>
      </c>
      <c r="B81" s="5" t="s">
        <v>160</v>
      </c>
      <c r="C81" s="6" t="s">
        <v>57</v>
      </c>
      <c r="D81" s="6" t="s">
        <v>79</v>
      </c>
      <c r="E81" s="6" t="s">
        <v>426</v>
      </c>
      <c r="F81" s="6" t="s">
        <v>2</v>
      </c>
      <c r="G81" s="22">
        <f t="shared" ref="G81:I82" si="19">G82</f>
        <v>6614316.9800000004</v>
      </c>
      <c r="H81" s="22">
        <f t="shared" si="19"/>
        <v>0</v>
      </c>
      <c r="I81" s="22">
        <f t="shared" si="19"/>
        <v>0</v>
      </c>
      <c r="M81" s="49"/>
    </row>
    <row r="82" spans="1:13" ht="42" customHeight="1" outlineLevel="3" x14ac:dyDescent="0.25">
      <c r="A82" s="4" t="s">
        <v>242</v>
      </c>
      <c r="B82" s="5" t="s">
        <v>160</v>
      </c>
      <c r="C82" s="6" t="s">
        <v>57</v>
      </c>
      <c r="D82" s="6" t="s">
        <v>79</v>
      </c>
      <c r="E82" s="6" t="s">
        <v>426</v>
      </c>
      <c r="F82" s="6" t="s">
        <v>72</v>
      </c>
      <c r="G82" s="22">
        <f t="shared" si="19"/>
        <v>6614316.9800000004</v>
      </c>
      <c r="H82" s="22">
        <f t="shared" si="19"/>
        <v>0</v>
      </c>
      <c r="I82" s="22">
        <f t="shared" si="19"/>
        <v>0</v>
      </c>
      <c r="M82" s="49"/>
    </row>
    <row r="83" spans="1:13" ht="37.5" customHeight="1" outlineLevel="3" x14ac:dyDescent="0.25">
      <c r="A83" s="4" t="s">
        <v>73</v>
      </c>
      <c r="B83" s="5" t="s">
        <v>160</v>
      </c>
      <c r="C83" s="6" t="s">
        <v>57</v>
      </c>
      <c r="D83" s="6" t="s">
        <v>79</v>
      </c>
      <c r="E83" s="6" t="s">
        <v>426</v>
      </c>
      <c r="F83" s="6" t="s">
        <v>6</v>
      </c>
      <c r="G83" s="73">
        <v>6614316.9800000004</v>
      </c>
      <c r="H83" s="24">
        <v>0</v>
      </c>
      <c r="I83" s="24">
        <v>0</v>
      </c>
      <c r="L83" s="79"/>
      <c r="M83" s="49"/>
    </row>
    <row r="84" spans="1:13" ht="57" customHeight="1" outlineLevel="3" x14ac:dyDescent="0.25">
      <c r="A84" s="4" t="s">
        <v>492</v>
      </c>
      <c r="B84" s="5" t="s">
        <v>160</v>
      </c>
      <c r="C84" s="6" t="s">
        <v>57</v>
      </c>
      <c r="D84" s="6" t="s">
        <v>79</v>
      </c>
      <c r="E84" s="6" t="s">
        <v>495</v>
      </c>
      <c r="F84" s="6" t="s">
        <v>2</v>
      </c>
      <c r="G84" s="22">
        <f>G85</f>
        <v>60000</v>
      </c>
      <c r="H84" s="22">
        <f t="shared" ref="H84:I84" si="20">H85</f>
        <v>0</v>
      </c>
      <c r="I84" s="22">
        <f t="shared" si="20"/>
        <v>0</v>
      </c>
      <c r="M84" s="49"/>
    </row>
    <row r="85" spans="1:13" ht="45.75" customHeight="1" outlineLevel="3" x14ac:dyDescent="0.25">
      <c r="A85" s="4" t="s">
        <v>493</v>
      </c>
      <c r="B85" s="5" t="s">
        <v>160</v>
      </c>
      <c r="C85" s="6" t="s">
        <v>57</v>
      </c>
      <c r="D85" s="6" t="s">
        <v>79</v>
      </c>
      <c r="E85" s="6" t="s">
        <v>496</v>
      </c>
      <c r="F85" s="6" t="s">
        <v>2</v>
      </c>
      <c r="G85" s="22">
        <f>G86</f>
        <v>60000</v>
      </c>
      <c r="H85" s="22">
        <f t="shared" ref="H85:I85" si="21">H86</f>
        <v>0</v>
      </c>
      <c r="I85" s="22">
        <f t="shared" si="21"/>
        <v>0</v>
      </c>
      <c r="M85" s="49"/>
    </row>
    <row r="86" spans="1:13" ht="37.5" customHeight="1" outlineLevel="3" x14ac:dyDescent="0.25">
      <c r="A86" s="4" t="s">
        <v>494</v>
      </c>
      <c r="B86" s="5" t="s">
        <v>160</v>
      </c>
      <c r="C86" s="6" t="s">
        <v>57</v>
      </c>
      <c r="D86" s="6" t="s">
        <v>79</v>
      </c>
      <c r="E86" s="6" t="s">
        <v>497</v>
      </c>
      <c r="F86" s="6" t="s">
        <v>2</v>
      </c>
      <c r="G86" s="22">
        <f>G87</f>
        <v>60000</v>
      </c>
      <c r="H86" s="22">
        <f t="shared" ref="H86:I86" si="22">H87</f>
        <v>0</v>
      </c>
      <c r="I86" s="22">
        <f t="shared" si="22"/>
        <v>0</v>
      </c>
      <c r="M86" s="49"/>
    </row>
    <row r="87" spans="1:13" ht="39" customHeight="1" outlineLevel="3" x14ac:dyDescent="0.25">
      <c r="A87" s="4" t="s">
        <v>242</v>
      </c>
      <c r="B87" s="5" t="s">
        <v>160</v>
      </c>
      <c r="C87" s="6" t="s">
        <v>57</v>
      </c>
      <c r="D87" s="6" t="s">
        <v>79</v>
      </c>
      <c r="E87" s="6" t="s">
        <v>497</v>
      </c>
      <c r="F87" s="6" t="s">
        <v>72</v>
      </c>
      <c r="G87" s="22">
        <f>G88</f>
        <v>60000</v>
      </c>
      <c r="H87" s="22">
        <f t="shared" ref="H87:I87" si="23">H88</f>
        <v>0</v>
      </c>
      <c r="I87" s="22">
        <f t="shared" si="23"/>
        <v>0</v>
      </c>
      <c r="M87" s="49"/>
    </row>
    <row r="88" spans="1:13" ht="39.75" customHeight="1" outlineLevel="3" x14ac:dyDescent="0.25">
      <c r="A88" s="4" t="s">
        <v>73</v>
      </c>
      <c r="B88" s="5" t="s">
        <v>160</v>
      </c>
      <c r="C88" s="6" t="s">
        <v>57</v>
      </c>
      <c r="D88" s="6" t="s">
        <v>79</v>
      </c>
      <c r="E88" s="6" t="s">
        <v>497</v>
      </c>
      <c r="F88" s="6" t="s">
        <v>6</v>
      </c>
      <c r="G88" s="24">
        <v>60000</v>
      </c>
      <c r="H88" s="24">
        <v>0</v>
      </c>
      <c r="I88" s="24">
        <v>0</v>
      </c>
      <c r="M88" s="49"/>
    </row>
    <row r="89" spans="1:13" ht="68.25" customHeight="1" outlineLevel="3" x14ac:dyDescent="0.25">
      <c r="A89" s="4" t="s">
        <v>359</v>
      </c>
      <c r="B89" s="5" t="s">
        <v>160</v>
      </c>
      <c r="C89" s="6" t="s">
        <v>57</v>
      </c>
      <c r="D89" s="6" t="s">
        <v>79</v>
      </c>
      <c r="E89" s="6" t="s">
        <v>357</v>
      </c>
      <c r="F89" s="6" t="s">
        <v>2</v>
      </c>
      <c r="G89" s="22">
        <f>G90</f>
        <v>150000</v>
      </c>
      <c r="H89" s="22">
        <f t="shared" ref="H89:I89" si="24">H90</f>
        <v>0</v>
      </c>
      <c r="I89" s="22">
        <f t="shared" si="24"/>
        <v>0</v>
      </c>
      <c r="M89" s="49"/>
    </row>
    <row r="90" spans="1:13" ht="59.25" customHeight="1" outlineLevel="3" x14ac:dyDescent="0.25">
      <c r="A90" s="4" t="s">
        <v>387</v>
      </c>
      <c r="B90" s="5" t="s">
        <v>160</v>
      </c>
      <c r="C90" s="6" t="s">
        <v>57</v>
      </c>
      <c r="D90" s="6" t="s">
        <v>79</v>
      </c>
      <c r="E90" s="6" t="s">
        <v>388</v>
      </c>
      <c r="F90" s="6" t="s">
        <v>2</v>
      </c>
      <c r="G90" s="22">
        <f>G91</f>
        <v>150000</v>
      </c>
      <c r="H90" s="22">
        <f t="shared" ref="H90:I90" si="25">H91</f>
        <v>0</v>
      </c>
      <c r="I90" s="22">
        <f t="shared" si="25"/>
        <v>0</v>
      </c>
      <c r="M90" s="49"/>
    </row>
    <row r="91" spans="1:13" ht="39.75" customHeight="1" outlineLevel="3" x14ac:dyDescent="0.25">
      <c r="A91" s="4" t="s">
        <v>360</v>
      </c>
      <c r="B91" s="5" t="s">
        <v>160</v>
      </c>
      <c r="C91" s="6" t="s">
        <v>57</v>
      </c>
      <c r="D91" s="6" t="s">
        <v>79</v>
      </c>
      <c r="E91" s="6" t="s">
        <v>358</v>
      </c>
      <c r="F91" s="6" t="s">
        <v>2</v>
      </c>
      <c r="G91" s="22">
        <f>G92</f>
        <v>150000</v>
      </c>
      <c r="H91" s="22">
        <f t="shared" ref="H91" si="26">H92</f>
        <v>0</v>
      </c>
      <c r="I91" s="22">
        <f t="shared" ref="I91" si="27">I92</f>
        <v>0</v>
      </c>
      <c r="M91" s="49"/>
    </row>
    <row r="92" spans="1:13" ht="40.5" customHeight="1" outlineLevel="3" x14ac:dyDescent="0.25">
      <c r="A92" s="4" t="s">
        <v>242</v>
      </c>
      <c r="B92" s="5" t="s">
        <v>160</v>
      </c>
      <c r="C92" s="6" t="s">
        <v>57</v>
      </c>
      <c r="D92" s="6" t="s">
        <v>79</v>
      </c>
      <c r="E92" s="6" t="s">
        <v>358</v>
      </c>
      <c r="F92" s="6" t="s">
        <v>72</v>
      </c>
      <c r="G92" s="22">
        <f>G93</f>
        <v>150000</v>
      </c>
      <c r="H92" s="22">
        <f>H93</f>
        <v>0</v>
      </c>
      <c r="I92" s="22">
        <f>I93</f>
        <v>0</v>
      </c>
      <c r="M92" s="49"/>
    </row>
    <row r="93" spans="1:13" ht="49.5" customHeight="1" outlineLevel="3" x14ac:dyDescent="0.25">
      <c r="A93" s="4" t="s">
        <v>73</v>
      </c>
      <c r="B93" s="5" t="s">
        <v>160</v>
      </c>
      <c r="C93" s="6" t="s">
        <v>57</v>
      </c>
      <c r="D93" s="6" t="s">
        <v>79</v>
      </c>
      <c r="E93" s="6" t="s">
        <v>358</v>
      </c>
      <c r="F93" s="6" t="s">
        <v>6</v>
      </c>
      <c r="G93" s="24">
        <v>150000</v>
      </c>
      <c r="H93" s="24">
        <v>0</v>
      </c>
      <c r="I93" s="24">
        <v>0</v>
      </c>
      <c r="M93" s="49"/>
    </row>
    <row r="94" spans="1:13" ht="41.25" customHeight="1" outlineLevel="3" x14ac:dyDescent="0.25">
      <c r="A94" s="4" t="s">
        <v>333</v>
      </c>
      <c r="B94" s="5" t="s">
        <v>160</v>
      </c>
      <c r="C94" s="6" t="s">
        <v>57</v>
      </c>
      <c r="D94" s="6" t="s">
        <v>79</v>
      </c>
      <c r="E94" s="6" t="s">
        <v>334</v>
      </c>
      <c r="F94" s="6" t="s">
        <v>2</v>
      </c>
      <c r="G94" s="22">
        <f t="shared" ref="G94:I97" si="28">G95</f>
        <v>10000</v>
      </c>
      <c r="H94" s="22">
        <f t="shared" si="28"/>
        <v>0</v>
      </c>
      <c r="I94" s="22">
        <f t="shared" si="28"/>
        <v>0</v>
      </c>
      <c r="M94" s="49"/>
    </row>
    <row r="95" spans="1:13" ht="68.25" customHeight="1" outlineLevel="3" x14ac:dyDescent="0.25">
      <c r="A95" s="4" t="s">
        <v>335</v>
      </c>
      <c r="B95" s="5" t="s">
        <v>160</v>
      </c>
      <c r="C95" s="6" t="s">
        <v>57</v>
      </c>
      <c r="D95" s="6" t="s">
        <v>79</v>
      </c>
      <c r="E95" s="6" t="s">
        <v>336</v>
      </c>
      <c r="F95" s="6" t="s">
        <v>2</v>
      </c>
      <c r="G95" s="22">
        <f t="shared" si="28"/>
        <v>10000</v>
      </c>
      <c r="H95" s="22">
        <f t="shared" si="28"/>
        <v>0</v>
      </c>
      <c r="I95" s="22">
        <f t="shared" si="28"/>
        <v>0</v>
      </c>
      <c r="M95" s="49"/>
    </row>
    <row r="96" spans="1:13" ht="34.5" customHeight="1" outlineLevel="3" x14ac:dyDescent="0.25">
      <c r="A96" s="4" t="s">
        <v>337</v>
      </c>
      <c r="B96" s="5" t="s">
        <v>160</v>
      </c>
      <c r="C96" s="6" t="s">
        <v>57</v>
      </c>
      <c r="D96" s="6" t="s">
        <v>79</v>
      </c>
      <c r="E96" s="6" t="s">
        <v>338</v>
      </c>
      <c r="F96" s="6" t="s">
        <v>2</v>
      </c>
      <c r="G96" s="22">
        <f t="shared" si="28"/>
        <v>10000</v>
      </c>
      <c r="H96" s="22">
        <f t="shared" si="28"/>
        <v>0</v>
      </c>
      <c r="I96" s="22">
        <f t="shared" si="28"/>
        <v>0</v>
      </c>
      <c r="M96" s="49"/>
    </row>
    <row r="97" spans="1:13" ht="38.25" customHeight="1" outlineLevel="3" x14ac:dyDescent="0.25">
      <c r="A97" s="4" t="s">
        <v>148</v>
      </c>
      <c r="B97" s="5" t="s">
        <v>160</v>
      </c>
      <c r="C97" s="6" t="s">
        <v>57</v>
      </c>
      <c r="D97" s="6" t="s">
        <v>79</v>
      </c>
      <c r="E97" s="6" t="s">
        <v>338</v>
      </c>
      <c r="F97" s="6" t="s">
        <v>72</v>
      </c>
      <c r="G97" s="22">
        <f t="shared" si="28"/>
        <v>10000</v>
      </c>
      <c r="H97" s="22">
        <f t="shared" si="28"/>
        <v>0</v>
      </c>
      <c r="I97" s="22">
        <f t="shared" si="28"/>
        <v>0</v>
      </c>
      <c r="M97" s="49"/>
    </row>
    <row r="98" spans="1:13" ht="54" customHeight="1" outlineLevel="3" x14ac:dyDescent="0.25">
      <c r="A98" s="4" t="s">
        <v>73</v>
      </c>
      <c r="B98" s="5" t="s">
        <v>160</v>
      </c>
      <c r="C98" s="6" t="s">
        <v>57</v>
      </c>
      <c r="D98" s="6" t="s">
        <v>79</v>
      </c>
      <c r="E98" s="6" t="s">
        <v>338</v>
      </c>
      <c r="F98" s="6" t="s">
        <v>6</v>
      </c>
      <c r="G98" s="24">
        <v>10000</v>
      </c>
      <c r="H98" s="24">
        <v>0</v>
      </c>
      <c r="I98" s="24">
        <v>0</v>
      </c>
      <c r="M98" s="49"/>
    </row>
    <row r="99" spans="1:13" ht="38.25" customHeight="1" outlineLevel="3" x14ac:dyDescent="0.25">
      <c r="A99" s="25" t="s">
        <v>4</v>
      </c>
      <c r="B99" s="5" t="s">
        <v>160</v>
      </c>
      <c r="C99" s="6" t="s">
        <v>57</v>
      </c>
      <c r="D99" s="6" t="s">
        <v>79</v>
      </c>
      <c r="E99" s="6" t="s">
        <v>61</v>
      </c>
      <c r="F99" s="6" t="s">
        <v>2</v>
      </c>
      <c r="G99" s="22">
        <f>G100</f>
        <v>113947400</v>
      </c>
      <c r="H99" s="22">
        <f t="shared" ref="H99:I99" si="29">H100</f>
        <v>100571852</v>
      </c>
      <c r="I99" s="22">
        <f t="shared" si="29"/>
        <v>100758725</v>
      </c>
      <c r="M99" s="49"/>
    </row>
    <row r="100" spans="1:13" ht="41.25" customHeight="1" outlineLevel="3" x14ac:dyDescent="0.25">
      <c r="A100" s="25" t="s">
        <v>62</v>
      </c>
      <c r="B100" s="5" t="s">
        <v>160</v>
      </c>
      <c r="C100" s="6" t="s">
        <v>57</v>
      </c>
      <c r="D100" s="6" t="s">
        <v>79</v>
      </c>
      <c r="E100" s="6" t="s">
        <v>63</v>
      </c>
      <c r="F100" s="6" t="s">
        <v>2</v>
      </c>
      <c r="G100" s="22">
        <f>G101+G104+G112+G115+G122+G132+G109+G127+G137</f>
        <v>113947400</v>
      </c>
      <c r="H100" s="22">
        <f t="shared" ref="H100:I100" si="30">H101+H104+H112+H115+H122+H132+H109+H127+H137</f>
        <v>100571852</v>
      </c>
      <c r="I100" s="22">
        <f t="shared" si="30"/>
        <v>100758725</v>
      </c>
      <c r="M100" s="49"/>
    </row>
    <row r="101" spans="1:13" ht="39" customHeight="1" outlineLevel="3" x14ac:dyDescent="0.25">
      <c r="A101" s="4" t="s">
        <v>427</v>
      </c>
      <c r="B101" s="5" t="s">
        <v>160</v>
      </c>
      <c r="C101" s="6" t="s">
        <v>57</v>
      </c>
      <c r="D101" s="6" t="s">
        <v>79</v>
      </c>
      <c r="E101" s="6" t="s">
        <v>78</v>
      </c>
      <c r="F101" s="6" t="s">
        <v>2</v>
      </c>
      <c r="G101" s="28">
        <f>G102</f>
        <v>813902</v>
      </c>
      <c r="H101" s="28">
        <f t="shared" ref="H101:I102" si="31">H102</f>
        <v>0</v>
      </c>
      <c r="I101" s="28">
        <f t="shared" si="31"/>
        <v>0</v>
      </c>
      <c r="M101" s="49"/>
    </row>
    <row r="102" spans="1:13" ht="39" customHeight="1" outlineLevel="3" x14ac:dyDescent="0.25">
      <c r="A102" s="4" t="s">
        <v>148</v>
      </c>
      <c r="B102" s="5" t="s">
        <v>160</v>
      </c>
      <c r="C102" s="6" t="s">
        <v>57</v>
      </c>
      <c r="D102" s="6" t="s">
        <v>79</v>
      </c>
      <c r="E102" s="6" t="s">
        <v>78</v>
      </c>
      <c r="F102" s="6" t="s">
        <v>72</v>
      </c>
      <c r="G102" s="28">
        <f>G103</f>
        <v>813902</v>
      </c>
      <c r="H102" s="28">
        <f t="shared" si="31"/>
        <v>0</v>
      </c>
      <c r="I102" s="28">
        <f t="shared" si="31"/>
        <v>0</v>
      </c>
      <c r="M102" s="49"/>
    </row>
    <row r="103" spans="1:13" ht="38.25" customHeight="1" outlineLevel="3" x14ac:dyDescent="0.25">
      <c r="A103" s="4" t="s">
        <v>73</v>
      </c>
      <c r="B103" s="5" t="s">
        <v>160</v>
      </c>
      <c r="C103" s="6" t="s">
        <v>57</v>
      </c>
      <c r="D103" s="6" t="s">
        <v>79</v>
      </c>
      <c r="E103" s="6" t="s">
        <v>78</v>
      </c>
      <c r="F103" s="6" t="s">
        <v>6</v>
      </c>
      <c r="G103" s="73">
        <v>813902</v>
      </c>
      <c r="H103" s="24">
        <v>0</v>
      </c>
      <c r="I103" s="24">
        <v>0</v>
      </c>
      <c r="M103" s="49"/>
    </row>
    <row r="104" spans="1:13" ht="54" customHeight="1" outlineLevel="3" x14ac:dyDescent="0.25">
      <c r="A104" s="26" t="s">
        <v>226</v>
      </c>
      <c r="B104" s="5" t="s">
        <v>160</v>
      </c>
      <c r="C104" s="6" t="s">
        <v>57</v>
      </c>
      <c r="D104" s="6" t="s">
        <v>79</v>
      </c>
      <c r="E104" s="6" t="s">
        <v>69</v>
      </c>
      <c r="F104" s="23" t="s">
        <v>2</v>
      </c>
      <c r="G104" s="22">
        <f>G105+G107</f>
        <v>50950600</v>
      </c>
      <c r="H104" s="22">
        <f t="shared" ref="H104:I104" si="32">H105+H107</f>
        <v>50648000</v>
      </c>
      <c r="I104" s="22">
        <f t="shared" si="32"/>
        <v>50648000</v>
      </c>
      <c r="M104" s="49"/>
    </row>
    <row r="105" spans="1:13" ht="86.25" customHeight="1" outlineLevel="3" x14ac:dyDescent="0.25">
      <c r="A105" s="4" t="s">
        <v>180</v>
      </c>
      <c r="B105" s="5" t="s">
        <v>160</v>
      </c>
      <c r="C105" s="6" t="s">
        <v>57</v>
      </c>
      <c r="D105" s="6" t="s">
        <v>79</v>
      </c>
      <c r="E105" s="6" t="s">
        <v>69</v>
      </c>
      <c r="F105" s="23" t="s">
        <v>65</v>
      </c>
      <c r="G105" s="22">
        <f>G106</f>
        <v>50789600</v>
      </c>
      <c r="H105" s="22">
        <f>H106</f>
        <v>50648000</v>
      </c>
      <c r="I105" s="22">
        <f>I106</f>
        <v>50648000</v>
      </c>
      <c r="M105" s="49"/>
    </row>
    <row r="106" spans="1:13" ht="36.75" customHeight="1" outlineLevel="3" x14ac:dyDescent="0.25">
      <c r="A106" s="4" t="s">
        <v>181</v>
      </c>
      <c r="B106" s="5" t="s">
        <v>160</v>
      </c>
      <c r="C106" s="6" t="s">
        <v>57</v>
      </c>
      <c r="D106" s="6" t="s">
        <v>79</v>
      </c>
      <c r="E106" s="6" t="s">
        <v>69</v>
      </c>
      <c r="F106" s="23" t="s">
        <v>5</v>
      </c>
      <c r="G106" s="73">
        <v>50789600</v>
      </c>
      <c r="H106" s="24">
        <v>50648000</v>
      </c>
      <c r="I106" s="24">
        <v>50648000</v>
      </c>
      <c r="M106" s="49"/>
    </row>
    <row r="107" spans="1:13" ht="20.25" customHeight="1" outlineLevel="3" x14ac:dyDescent="0.25">
      <c r="A107" s="25" t="s">
        <v>75</v>
      </c>
      <c r="B107" s="5" t="s">
        <v>160</v>
      </c>
      <c r="C107" s="6" t="s">
        <v>57</v>
      </c>
      <c r="D107" s="6" t="s">
        <v>79</v>
      </c>
      <c r="E107" s="6" t="s">
        <v>69</v>
      </c>
      <c r="F107" s="6" t="s">
        <v>76</v>
      </c>
      <c r="G107" s="22">
        <f>G108</f>
        <v>161000</v>
      </c>
      <c r="H107" s="22">
        <f>H108</f>
        <v>0</v>
      </c>
      <c r="I107" s="22">
        <f>I108</f>
        <v>0</v>
      </c>
      <c r="M107" s="49"/>
    </row>
    <row r="108" spans="1:13" ht="27.75" customHeight="1" outlineLevel="2" x14ac:dyDescent="0.25">
      <c r="A108" s="4" t="s">
        <v>8</v>
      </c>
      <c r="B108" s="5" t="s">
        <v>160</v>
      </c>
      <c r="C108" s="6" t="s">
        <v>57</v>
      </c>
      <c r="D108" s="6" t="s">
        <v>79</v>
      </c>
      <c r="E108" s="6" t="s">
        <v>69</v>
      </c>
      <c r="F108" s="6" t="s">
        <v>9</v>
      </c>
      <c r="G108" s="24">
        <v>161000</v>
      </c>
      <c r="H108" s="24">
        <v>0</v>
      </c>
      <c r="I108" s="24">
        <v>0</v>
      </c>
      <c r="M108" s="49"/>
    </row>
    <row r="109" spans="1:13" ht="96.75" customHeight="1" outlineLevel="1" x14ac:dyDescent="0.25">
      <c r="A109" s="26" t="s">
        <v>239</v>
      </c>
      <c r="B109" s="6" t="s">
        <v>160</v>
      </c>
      <c r="C109" s="6" t="s">
        <v>57</v>
      </c>
      <c r="D109" s="6" t="s">
        <v>79</v>
      </c>
      <c r="E109" s="6" t="s">
        <v>240</v>
      </c>
      <c r="F109" s="23" t="s">
        <v>2</v>
      </c>
      <c r="G109" s="7">
        <f>G110</f>
        <v>3385370</v>
      </c>
      <c r="H109" s="7">
        <f t="shared" ref="G109:I110" si="33">H110</f>
        <v>3384170</v>
      </c>
      <c r="I109" s="7">
        <f t="shared" si="33"/>
        <v>3384170</v>
      </c>
      <c r="M109" s="49"/>
    </row>
    <row r="110" spans="1:13" ht="90.75" customHeight="1" outlineLevel="1" x14ac:dyDescent="0.25">
      <c r="A110" s="26" t="s">
        <v>180</v>
      </c>
      <c r="B110" s="6" t="s">
        <v>160</v>
      </c>
      <c r="C110" s="6" t="s">
        <v>57</v>
      </c>
      <c r="D110" s="6" t="s">
        <v>79</v>
      </c>
      <c r="E110" s="6" t="s">
        <v>240</v>
      </c>
      <c r="F110" s="23" t="s">
        <v>65</v>
      </c>
      <c r="G110" s="7">
        <f t="shared" si="33"/>
        <v>3385370</v>
      </c>
      <c r="H110" s="7">
        <f t="shared" si="33"/>
        <v>3384170</v>
      </c>
      <c r="I110" s="7">
        <f t="shared" si="33"/>
        <v>3384170</v>
      </c>
      <c r="M110" s="49"/>
    </row>
    <row r="111" spans="1:13" ht="42" customHeight="1" outlineLevel="1" x14ac:dyDescent="0.25">
      <c r="A111" s="26" t="s">
        <v>241</v>
      </c>
      <c r="B111" s="6" t="s">
        <v>160</v>
      </c>
      <c r="C111" s="6" t="s">
        <v>57</v>
      </c>
      <c r="D111" s="6" t="s">
        <v>79</v>
      </c>
      <c r="E111" s="6" t="s">
        <v>240</v>
      </c>
      <c r="F111" s="23" t="s">
        <v>5</v>
      </c>
      <c r="G111" s="75">
        <v>3385370</v>
      </c>
      <c r="H111" s="31">
        <v>3384170</v>
      </c>
      <c r="I111" s="31">
        <v>3384170</v>
      </c>
      <c r="M111" s="49"/>
    </row>
    <row r="112" spans="1:13" ht="39" customHeight="1" outlineLevel="2" x14ac:dyDescent="0.25">
      <c r="A112" s="26" t="s">
        <v>17</v>
      </c>
      <c r="B112" s="5" t="s">
        <v>160</v>
      </c>
      <c r="C112" s="6" t="s">
        <v>57</v>
      </c>
      <c r="D112" s="6" t="s">
        <v>79</v>
      </c>
      <c r="E112" s="6" t="s">
        <v>86</v>
      </c>
      <c r="F112" s="6" t="s">
        <v>2</v>
      </c>
      <c r="G112" s="22">
        <f>G113</f>
        <v>2154869</v>
      </c>
      <c r="H112" s="22">
        <f t="shared" ref="G112:I113" si="34">H113</f>
        <v>2154869</v>
      </c>
      <c r="I112" s="22">
        <f t="shared" si="34"/>
        <v>2154869</v>
      </c>
      <c r="M112" s="49"/>
    </row>
    <row r="113" spans="1:13" ht="85.5" customHeight="1" outlineLevel="2" x14ac:dyDescent="0.25">
      <c r="A113" s="4" t="s">
        <v>180</v>
      </c>
      <c r="B113" s="5" t="s">
        <v>160</v>
      </c>
      <c r="C113" s="6" t="s">
        <v>57</v>
      </c>
      <c r="D113" s="6" t="s">
        <v>79</v>
      </c>
      <c r="E113" s="6" t="s">
        <v>86</v>
      </c>
      <c r="F113" s="6" t="s">
        <v>65</v>
      </c>
      <c r="G113" s="22">
        <f t="shared" si="34"/>
        <v>2154869</v>
      </c>
      <c r="H113" s="22">
        <f t="shared" si="34"/>
        <v>2154869</v>
      </c>
      <c r="I113" s="22">
        <f t="shared" si="34"/>
        <v>2154869</v>
      </c>
      <c r="M113" s="49"/>
    </row>
    <row r="114" spans="1:13" ht="39.75" customHeight="1" outlineLevel="2" x14ac:dyDescent="0.25">
      <c r="A114" s="4" t="s">
        <v>181</v>
      </c>
      <c r="B114" s="5" t="s">
        <v>160</v>
      </c>
      <c r="C114" s="6" t="s">
        <v>57</v>
      </c>
      <c r="D114" s="6" t="s">
        <v>79</v>
      </c>
      <c r="E114" s="6" t="s">
        <v>86</v>
      </c>
      <c r="F114" s="6" t="s">
        <v>5</v>
      </c>
      <c r="G114" s="24">
        <v>2154869</v>
      </c>
      <c r="H114" s="24">
        <v>2154869</v>
      </c>
      <c r="I114" s="24">
        <v>2154869</v>
      </c>
      <c r="M114" s="49"/>
    </row>
    <row r="115" spans="1:13" ht="68.25" customHeight="1" outlineLevel="2" x14ac:dyDescent="0.25">
      <c r="A115" s="4" t="s">
        <v>230</v>
      </c>
      <c r="B115" s="5" t="s">
        <v>160</v>
      </c>
      <c r="C115" s="6" t="s">
        <v>57</v>
      </c>
      <c r="D115" s="6" t="s">
        <v>79</v>
      </c>
      <c r="E115" s="6" t="s">
        <v>85</v>
      </c>
      <c r="F115" s="23" t="s">
        <v>2</v>
      </c>
      <c r="G115" s="22">
        <f>G116+G118+G120</f>
        <v>52100944</v>
      </c>
      <c r="H115" s="22">
        <f>H116+H118+H120</f>
        <v>39648025</v>
      </c>
      <c r="I115" s="22">
        <f>I116+I118+I120</f>
        <v>39648025</v>
      </c>
      <c r="M115" s="49"/>
    </row>
    <row r="116" spans="1:13" ht="88.5" customHeight="1" outlineLevel="2" x14ac:dyDescent="0.25">
      <c r="A116" s="4" t="s">
        <v>180</v>
      </c>
      <c r="B116" s="5" t="s">
        <v>160</v>
      </c>
      <c r="C116" s="6" t="s">
        <v>57</v>
      </c>
      <c r="D116" s="6" t="s">
        <v>79</v>
      </c>
      <c r="E116" s="6" t="s">
        <v>85</v>
      </c>
      <c r="F116" s="6" t="s">
        <v>65</v>
      </c>
      <c r="G116" s="22">
        <f>G117</f>
        <v>35544390</v>
      </c>
      <c r="H116" s="22">
        <f>H117</f>
        <v>35528390</v>
      </c>
      <c r="I116" s="22">
        <f>I117</f>
        <v>35528390</v>
      </c>
      <c r="M116" s="49"/>
    </row>
    <row r="117" spans="1:13" ht="39" customHeight="1" outlineLevel="2" x14ac:dyDescent="0.25">
      <c r="A117" s="4" t="s">
        <v>15</v>
      </c>
      <c r="B117" s="5" t="s">
        <v>160</v>
      </c>
      <c r="C117" s="6" t="s">
        <v>57</v>
      </c>
      <c r="D117" s="6" t="s">
        <v>79</v>
      </c>
      <c r="E117" s="6" t="s">
        <v>85</v>
      </c>
      <c r="F117" s="6" t="s">
        <v>16</v>
      </c>
      <c r="G117" s="24">
        <v>35544390</v>
      </c>
      <c r="H117" s="24">
        <v>35528390</v>
      </c>
      <c r="I117" s="24">
        <v>35528390</v>
      </c>
      <c r="M117" s="49"/>
    </row>
    <row r="118" spans="1:13" ht="42" customHeight="1" outlineLevel="2" x14ac:dyDescent="0.25">
      <c r="A118" s="4" t="s">
        <v>242</v>
      </c>
      <c r="B118" s="5" t="s">
        <v>160</v>
      </c>
      <c r="C118" s="6" t="s">
        <v>57</v>
      </c>
      <c r="D118" s="6" t="s">
        <v>79</v>
      </c>
      <c r="E118" s="6" t="s">
        <v>85</v>
      </c>
      <c r="F118" s="6" t="s">
        <v>72</v>
      </c>
      <c r="G118" s="22">
        <f>G119</f>
        <v>16266554</v>
      </c>
      <c r="H118" s="22">
        <f>H119</f>
        <v>4119635</v>
      </c>
      <c r="I118" s="22">
        <f>I119</f>
        <v>4119635</v>
      </c>
      <c r="M118" s="49"/>
    </row>
    <row r="119" spans="1:13" ht="48" customHeight="1" outlineLevel="2" x14ac:dyDescent="0.25">
      <c r="A119" s="4" t="s">
        <v>73</v>
      </c>
      <c r="B119" s="5" t="s">
        <v>160</v>
      </c>
      <c r="C119" s="6" t="s">
        <v>57</v>
      </c>
      <c r="D119" s="6" t="s">
        <v>79</v>
      </c>
      <c r="E119" s="6" t="s">
        <v>85</v>
      </c>
      <c r="F119" s="6" t="s">
        <v>6</v>
      </c>
      <c r="G119" s="24">
        <v>16266554</v>
      </c>
      <c r="H119" s="24">
        <v>4119635</v>
      </c>
      <c r="I119" s="24">
        <v>4119635</v>
      </c>
      <c r="M119" s="49"/>
    </row>
    <row r="120" spans="1:13" ht="23.25" customHeight="1" outlineLevel="2" x14ac:dyDescent="0.25">
      <c r="A120" s="25" t="s">
        <v>75</v>
      </c>
      <c r="B120" s="5" t="s">
        <v>160</v>
      </c>
      <c r="C120" s="6" t="s">
        <v>57</v>
      </c>
      <c r="D120" s="6" t="s">
        <v>79</v>
      </c>
      <c r="E120" s="6" t="s">
        <v>85</v>
      </c>
      <c r="F120" s="6" t="s">
        <v>76</v>
      </c>
      <c r="G120" s="22">
        <f>G121</f>
        <v>290000</v>
      </c>
      <c r="H120" s="22">
        <f>H121</f>
        <v>0</v>
      </c>
      <c r="I120" s="22">
        <f>I121</f>
        <v>0</v>
      </c>
      <c r="M120" s="49"/>
    </row>
    <row r="121" spans="1:13" ht="25.5" customHeight="1" outlineLevel="2" x14ac:dyDescent="0.25">
      <c r="A121" s="4" t="s">
        <v>8</v>
      </c>
      <c r="B121" s="5" t="s">
        <v>160</v>
      </c>
      <c r="C121" s="6" t="s">
        <v>57</v>
      </c>
      <c r="D121" s="6" t="s">
        <v>79</v>
      </c>
      <c r="E121" s="6" t="s">
        <v>85</v>
      </c>
      <c r="F121" s="6" t="s">
        <v>9</v>
      </c>
      <c r="G121" s="24">
        <v>290000</v>
      </c>
      <c r="H121" s="24">
        <v>0</v>
      </c>
      <c r="I121" s="24">
        <v>0</v>
      </c>
      <c r="M121" s="49"/>
    </row>
    <row r="122" spans="1:13" ht="55.5" customHeight="1" outlineLevel="1" x14ac:dyDescent="0.25">
      <c r="A122" s="26" t="s">
        <v>249</v>
      </c>
      <c r="B122" s="5" t="s">
        <v>160</v>
      </c>
      <c r="C122" s="6" t="s">
        <v>57</v>
      </c>
      <c r="D122" s="6" t="s">
        <v>79</v>
      </c>
      <c r="E122" s="6" t="s">
        <v>248</v>
      </c>
      <c r="F122" s="23" t="s">
        <v>2</v>
      </c>
      <c r="G122" s="22">
        <f>G123+G125</f>
        <v>1723377</v>
      </c>
      <c r="H122" s="22">
        <f t="shared" ref="H122:I122" si="35">H123+H125</f>
        <v>1798370</v>
      </c>
      <c r="I122" s="22">
        <f t="shared" si="35"/>
        <v>1870305</v>
      </c>
      <c r="M122" s="49"/>
    </row>
    <row r="123" spans="1:13" ht="84" customHeight="1" outlineLevel="4" x14ac:dyDescent="0.25">
      <c r="A123" s="4" t="s">
        <v>180</v>
      </c>
      <c r="B123" s="5" t="s">
        <v>160</v>
      </c>
      <c r="C123" s="6" t="s">
        <v>57</v>
      </c>
      <c r="D123" s="6" t="s">
        <v>79</v>
      </c>
      <c r="E123" s="6" t="s">
        <v>248</v>
      </c>
      <c r="F123" s="23" t="s">
        <v>65</v>
      </c>
      <c r="G123" s="22">
        <f>G124</f>
        <v>1713377</v>
      </c>
      <c r="H123" s="22">
        <f>H124</f>
        <v>1788370</v>
      </c>
      <c r="I123" s="22">
        <f>I124</f>
        <v>1860305</v>
      </c>
      <c r="M123" s="49"/>
    </row>
    <row r="124" spans="1:13" ht="38.25" customHeight="1" outlineLevel="4" x14ac:dyDescent="0.25">
      <c r="A124" s="4" t="s">
        <v>181</v>
      </c>
      <c r="B124" s="5" t="s">
        <v>160</v>
      </c>
      <c r="C124" s="6" t="s">
        <v>57</v>
      </c>
      <c r="D124" s="6" t="s">
        <v>79</v>
      </c>
      <c r="E124" s="6" t="s">
        <v>248</v>
      </c>
      <c r="F124" s="23" t="s">
        <v>5</v>
      </c>
      <c r="G124" s="24">
        <v>1713377</v>
      </c>
      <c r="H124" s="24">
        <v>1788370</v>
      </c>
      <c r="I124" s="24">
        <v>1860305</v>
      </c>
      <c r="M124" s="49"/>
    </row>
    <row r="125" spans="1:13" ht="36" customHeight="1" outlineLevel="4" x14ac:dyDescent="0.25">
      <c r="A125" s="4" t="s">
        <v>242</v>
      </c>
      <c r="B125" s="5" t="s">
        <v>160</v>
      </c>
      <c r="C125" s="6" t="s">
        <v>57</v>
      </c>
      <c r="D125" s="6" t="s">
        <v>79</v>
      </c>
      <c r="E125" s="33" t="s">
        <v>248</v>
      </c>
      <c r="F125" s="34" t="s">
        <v>72</v>
      </c>
      <c r="G125" s="22">
        <f>G126</f>
        <v>10000</v>
      </c>
      <c r="H125" s="22">
        <f>H126</f>
        <v>10000</v>
      </c>
      <c r="I125" s="22">
        <f>I126</f>
        <v>10000</v>
      </c>
      <c r="M125" s="49"/>
    </row>
    <row r="126" spans="1:13" ht="48.75" customHeight="1" outlineLevel="4" x14ac:dyDescent="0.25">
      <c r="A126" s="4" t="s">
        <v>73</v>
      </c>
      <c r="B126" s="5" t="s">
        <v>160</v>
      </c>
      <c r="C126" s="6" t="s">
        <v>57</v>
      </c>
      <c r="D126" s="6" t="s">
        <v>79</v>
      </c>
      <c r="E126" s="33" t="s">
        <v>248</v>
      </c>
      <c r="F126" s="34" t="s">
        <v>6</v>
      </c>
      <c r="G126" s="24">
        <v>10000</v>
      </c>
      <c r="H126" s="24">
        <v>10000</v>
      </c>
      <c r="I126" s="24">
        <v>10000</v>
      </c>
      <c r="M126" s="49"/>
    </row>
    <row r="127" spans="1:13" ht="53.25" customHeight="1" outlineLevel="4" x14ac:dyDescent="0.25">
      <c r="A127" s="26" t="s">
        <v>245</v>
      </c>
      <c r="B127" s="5" t="s">
        <v>160</v>
      </c>
      <c r="C127" s="6" t="s">
        <v>57</v>
      </c>
      <c r="D127" s="6" t="s">
        <v>79</v>
      </c>
      <c r="E127" s="6" t="s">
        <v>246</v>
      </c>
      <c r="F127" s="23" t="s">
        <v>2</v>
      </c>
      <c r="G127" s="22">
        <f>G128+G130</f>
        <v>1228233</v>
      </c>
      <c r="H127" s="22">
        <f t="shared" ref="H127:I127" si="36">H128+H130</f>
        <v>1281666</v>
      </c>
      <c r="I127" s="22">
        <f t="shared" si="36"/>
        <v>1332933</v>
      </c>
      <c r="M127" s="49"/>
    </row>
    <row r="128" spans="1:13" ht="60.75" customHeight="1" outlineLevel="4" x14ac:dyDescent="0.25">
      <c r="A128" s="4" t="s">
        <v>247</v>
      </c>
      <c r="B128" s="5" t="s">
        <v>160</v>
      </c>
      <c r="C128" s="6" t="s">
        <v>57</v>
      </c>
      <c r="D128" s="6" t="s">
        <v>79</v>
      </c>
      <c r="E128" s="6" t="s">
        <v>246</v>
      </c>
      <c r="F128" s="23" t="s">
        <v>65</v>
      </c>
      <c r="G128" s="22">
        <f>G129</f>
        <v>1218233</v>
      </c>
      <c r="H128" s="22">
        <f>H129</f>
        <v>1271666</v>
      </c>
      <c r="I128" s="22">
        <f>I129</f>
        <v>1322933</v>
      </c>
      <c r="M128" s="49"/>
    </row>
    <row r="129" spans="1:13" ht="37.5" customHeight="1" outlineLevel="4" x14ac:dyDescent="0.25">
      <c r="A129" s="4" t="s">
        <v>181</v>
      </c>
      <c r="B129" s="5" t="s">
        <v>160</v>
      </c>
      <c r="C129" s="6" t="s">
        <v>57</v>
      </c>
      <c r="D129" s="6" t="s">
        <v>79</v>
      </c>
      <c r="E129" s="6" t="s">
        <v>246</v>
      </c>
      <c r="F129" s="23" t="s">
        <v>5</v>
      </c>
      <c r="G129" s="24">
        <v>1218233</v>
      </c>
      <c r="H129" s="24">
        <v>1271666</v>
      </c>
      <c r="I129" s="24">
        <v>1322933</v>
      </c>
      <c r="M129" s="49"/>
    </row>
    <row r="130" spans="1:13" ht="36" customHeight="1" outlineLevel="4" x14ac:dyDescent="0.25">
      <c r="A130" s="4" t="s">
        <v>242</v>
      </c>
      <c r="B130" s="5" t="s">
        <v>160</v>
      </c>
      <c r="C130" s="6" t="s">
        <v>57</v>
      </c>
      <c r="D130" s="6" t="s">
        <v>79</v>
      </c>
      <c r="E130" s="33" t="s">
        <v>246</v>
      </c>
      <c r="F130" s="34" t="s">
        <v>72</v>
      </c>
      <c r="G130" s="22">
        <f>G131</f>
        <v>10000</v>
      </c>
      <c r="H130" s="22">
        <f>H131</f>
        <v>10000</v>
      </c>
      <c r="I130" s="22">
        <f>I131</f>
        <v>10000</v>
      </c>
      <c r="M130" s="49"/>
    </row>
    <row r="131" spans="1:13" ht="48.75" customHeight="1" outlineLevel="4" x14ac:dyDescent="0.25">
      <c r="A131" s="4" t="s">
        <v>73</v>
      </c>
      <c r="B131" s="5" t="s">
        <v>160</v>
      </c>
      <c r="C131" s="6" t="s">
        <v>57</v>
      </c>
      <c r="D131" s="6" t="s">
        <v>79</v>
      </c>
      <c r="E131" s="33" t="s">
        <v>246</v>
      </c>
      <c r="F131" s="34" t="s">
        <v>6</v>
      </c>
      <c r="G131" s="24">
        <v>10000</v>
      </c>
      <c r="H131" s="24">
        <v>10000</v>
      </c>
      <c r="I131" s="24">
        <v>10000</v>
      </c>
      <c r="M131" s="49"/>
    </row>
    <row r="132" spans="1:13" ht="69" customHeight="1" outlineLevel="4" x14ac:dyDescent="0.25">
      <c r="A132" s="26" t="s">
        <v>14</v>
      </c>
      <c r="B132" s="5" t="s">
        <v>160</v>
      </c>
      <c r="C132" s="6" t="s">
        <v>57</v>
      </c>
      <c r="D132" s="6" t="s">
        <v>79</v>
      </c>
      <c r="E132" s="6" t="s">
        <v>87</v>
      </c>
      <c r="F132" s="6" t="s">
        <v>2</v>
      </c>
      <c r="G132" s="22">
        <f>G133+G135</f>
        <v>1220949</v>
      </c>
      <c r="H132" s="22">
        <f>H133+H135</f>
        <v>1271464</v>
      </c>
      <c r="I132" s="22">
        <f>I133+I135</f>
        <v>1319723</v>
      </c>
      <c r="M132" s="49"/>
    </row>
    <row r="133" spans="1:13" ht="85.5" customHeight="1" outlineLevel="4" x14ac:dyDescent="0.25">
      <c r="A133" s="4" t="s">
        <v>180</v>
      </c>
      <c r="B133" s="5" t="s">
        <v>160</v>
      </c>
      <c r="C133" s="6" t="s">
        <v>57</v>
      </c>
      <c r="D133" s="6" t="s">
        <v>79</v>
      </c>
      <c r="E133" s="6" t="s">
        <v>87</v>
      </c>
      <c r="F133" s="23" t="s">
        <v>65</v>
      </c>
      <c r="G133" s="22">
        <f>G134</f>
        <v>1059205</v>
      </c>
      <c r="H133" s="22">
        <f>H134</f>
        <v>1101630</v>
      </c>
      <c r="I133" s="22">
        <f>I134</f>
        <v>1142430</v>
      </c>
      <c r="M133" s="49"/>
    </row>
    <row r="134" spans="1:13" ht="38.25" customHeight="1" outlineLevel="4" x14ac:dyDescent="0.25">
      <c r="A134" s="4" t="s">
        <v>182</v>
      </c>
      <c r="B134" s="5" t="s">
        <v>160</v>
      </c>
      <c r="C134" s="6" t="s">
        <v>57</v>
      </c>
      <c r="D134" s="6" t="s">
        <v>79</v>
      </c>
      <c r="E134" s="6" t="s">
        <v>87</v>
      </c>
      <c r="F134" s="23" t="s">
        <v>5</v>
      </c>
      <c r="G134" s="24">
        <v>1059205</v>
      </c>
      <c r="H134" s="24">
        <v>1101630</v>
      </c>
      <c r="I134" s="24">
        <v>1142430</v>
      </c>
      <c r="M134" s="49"/>
    </row>
    <row r="135" spans="1:13" ht="38.25" customHeight="1" outlineLevel="4" x14ac:dyDescent="0.25">
      <c r="A135" s="4" t="s">
        <v>242</v>
      </c>
      <c r="B135" s="5" t="s">
        <v>160</v>
      </c>
      <c r="C135" s="6" t="s">
        <v>57</v>
      </c>
      <c r="D135" s="6" t="s">
        <v>79</v>
      </c>
      <c r="E135" s="6" t="s">
        <v>87</v>
      </c>
      <c r="F135" s="23" t="s">
        <v>72</v>
      </c>
      <c r="G135" s="22">
        <f>G136</f>
        <v>161744</v>
      </c>
      <c r="H135" s="22">
        <f>H136</f>
        <v>169834</v>
      </c>
      <c r="I135" s="22">
        <f>I136</f>
        <v>177293</v>
      </c>
      <c r="M135" s="49"/>
    </row>
    <row r="136" spans="1:13" ht="48.75" customHeight="1" outlineLevel="4" x14ac:dyDescent="0.25">
      <c r="A136" s="4" t="s">
        <v>73</v>
      </c>
      <c r="B136" s="5" t="s">
        <v>160</v>
      </c>
      <c r="C136" s="6" t="s">
        <v>57</v>
      </c>
      <c r="D136" s="6" t="s">
        <v>79</v>
      </c>
      <c r="E136" s="6" t="s">
        <v>87</v>
      </c>
      <c r="F136" s="23" t="s">
        <v>6</v>
      </c>
      <c r="G136" s="24">
        <v>161744</v>
      </c>
      <c r="H136" s="24">
        <v>169834</v>
      </c>
      <c r="I136" s="24">
        <v>177293</v>
      </c>
      <c r="M136" s="49"/>
    </row>
    <row r="137" spans="1:13" ht="75" customHeight="1" outlineLevel="4" x14ac:dyDescent="0.25">
      <c r="A137" s="4" t="s">
        <v>293</v>
      </c>
      <c r="B137" s="5" t="s">
        <v>160</v>
      </c>
      <c r="C137" s="6" t="s">
        <v>57</v>
      </c>
      <c r="D137" s="6" t="s">
        <v>79</v>
      </c>
      <c r="E137" s="6" t="s">
        <v>292</v>
      </c>
      <c r="F137" s="6" t="s">
        <v>2</v>
      </c>
      <c r="G137" s="22">
        <f>G138+G140</f>
        <v>369156</v>
      </c>
      <c r="H137" s="22">
        <f>H138+H140</f>
        <v>385288</v>
      </c>
      <c r="I137" s="22">
        <f>I138+I140</f>
        <v>400700</v>
      </c>
      <c r="M137" s="49"/>
    </row>
    <row r="138" spans="1:13" ht="92.25" customHeight="1" outlineLevel="4" x14ac:dyDescent="0.25">
      <c r="A138" s="4" t="s">
        <v>180</v>
      </c>
      <c r="B138" s="5" t="s">
        <v>160</v>
      </c>
      <c r="C138" s="6" t="s">
        <v>57</v>
      </c>
      <c r="D138" s="6" t="s">
        <v>79</v>
      </c>
      <c r="E138" s="6" t="s">
        <v>292</v>
      </c>
      <c r="F138" s="23" t="s">
        <v>65</v>
      </c>
      <c r="G138" s="22">
        <f>G139</f>
        <v>289156</v>
      </c>
      <c r="H138" s="22">
        <f>H139</f>
        <v>385288</v>
      </c>
      <c r="I138" s="22">
        <f>I139</f>
        <v>400700</v>
      </c>
      <c r="M138" s="49"/>
    </row>
    <row r="139" spans="1:13" ht="39.75" customHeight="1" outlineLevel="4" x14ac:dyDescent="0.25">
      <c r="A139" s="4" t="s">
        <v>182</v>
      </c>
      <c r="B139" s="5" t="s">
        <v>160</v>
      </c>
      <c r="C139" s="6" t="s">
        <v>57</v>
      </c>
      <c r="D139" s="6" t="s">
        <v>79</v>
      </c>
      <c r="E139" s="6" t="s">
        <v>292</v>
      </c>
      <c r="F139" s="23" t="s">
        <v>5</v>
      </c>
      <c r="G139" s="24">
        <v>289156</v>
      </c>
      <c r="H139" s="24">
        <v>385288</v>
      </c>
      <c r="I139" s="24">
        <v>400700</v>
      </c>
      <c r="M139" s="49"/>
    </row>
    <row r="140" spans="1:13" ht="34.5" customHeight="1" outlineLevel="4" x14ac:dyDescent="0.25">
      <c r="A140" s="4" t="s">
        <v>242</v>
      </c>
      <c r="B140" s="5" t="s">
        <v>160</v>
      </c>
      <c r="C140" s="6" t="s">
        <v>57</v>
      </c>
      <c r="D140" s="6" t="s">
        <v>79</v>
      </c>
      <c r="E140" s="6" t="s">
        <v>292</v>
      </c>
      <c r="F140" s="23" t="s">
        <v>72</v>
      </c>
      <c r="G140" s="22">
        <f>G141</f>
        <v>80000</v>
      </c>
      <c r="H140" s="22">
        <f>H141</f>
        <v>0</v>
      </c>
      <c r="I140" s="22">
        <f>I141</f>
        <v>0</v>
      </c>
      <c r="M140" s="49"/>
    </row>
    <row r="141" spans="1:13" ht="52.5" customHeight="1" outlineLevel="4" x14ac:dyDescent="0.25">
      <c r="A141" s="4" t="s">
        <v>73</v>
      </c>
      <c r="B141" s="5" t="s">
        <v>160</v>
      </c>
      <c r="C141" s="6" t="s">
        <v>57</v>
      </c>
      <c r="D141" s="6" t="s">
        <v>79</v>
      </c>
      <c r="E141" s="6" t="s">
        <v>292</v>
      </c>
      <c r="F141" s="23" t="s">
        <v>6</v>
      </c>
      <c r="G141" s="24">
        <v>80000</v>
      </c>
      <c r="H141" s="24">
        <v>0</v>
      </c>
      <c r="I141" s="24">
        <v>0</v>
      </c>
      <c r="M141" s="49"/>
    </row>
    <row r="142" spans="1:13" ht="20.25" customHeight="1" outlineLevel="4" x14ac:dyDescent="0.25">
      <c r="A142" s="4" t="s">
        <v>233</v>
      </c>
      <c r="B142" s="5" t="s">
        <v>160</v>
      </c>
      <c r="C142" s="6" t="s">
        <v>60</v>
      </c>
      <c r="D142" s="6" t="s">
        <v>58</v>
      </c>
      <c r="E142" s="6" t="s">
        <v>59</v>
      </c>
      <c r="F142" s="23" t="s">
        <v>2</v>
      </c>
      <c r="G142" s="22">
        <f t="shared" ref="G142:I147" si="37">G143</f>
        <v>638076</v>
      </c>
      <c r="H142" s="22">
        <f t="shared" si="37"/>
        <v>697608</v>
      </c>
      <c r="I142" s="22">
        <f t="shared" si="37"/>
        <v>722520</v>
      </c>
      <c r="M142" s="49"/>
    </row>
    <row r="143" spans="1:13" ht="23.25" customHeight="1" outlineLevel="4" x14ac:dyDescent="0.25">
      <c r="A143" s="4" t="s">
        <v>234</v>
      </c>
      <c r="B143" s="5" t="s">
        <v>160</v>
      </c>
      <c r="C143" s="6" t="s">
        <v>60</v>
      </c>
      <c r="D143" s="6" t="s">
        <v>67</v>
      </c>
      <c r="E143" s="6" t="s">
        <v>59</v>
      </c>
      <c r="F143" s="23" t="s">
        <v>2</v>
      </c>
      <c r="G143" s="22">
        <f t="shared" si="37"/>
        <v>638076</v>
      </c>
      <c r="H143" s="22">
        <f t="shared" si="37"/>
        <v>697608</v>
      </c>
      <c r="I143" s="22">
        <f t="shared" si="37"/>
        <v>722520</v>
      </c>
      <c r="M143" s="49"/>
    </row>
    <row r="144" spans="1:13" ht="38.25" customHeight="1" outlineLevel="4" x14ac:dyDescent="0.25">
      <c r="A144" s="25" t="s">
        <v>4</v>
      </c>
      <c r="B144" s="5" t="s">
        <v>160</v>
      </c>
      <c r="C144" s="6" t="s">
        <v>60</v>
      </c>
      <c r="D144" s="6" t="s">
        <v>67</v>
      </c>
      <c r="E144" s="6" t="s">
        <v>61</v>
      </c>
      <c r="F144" s="6" t="s">
        <v>2</v>
      </c>
      <c r="G144" s="22">
        <f t="shared" si="37"/>
        <v>638076</v>
      </c>
      <c r="H144" s="22">
        <f t="shared" si="37"/>
        <v>697608</v>
      </c>
      <c r="I144" s="22">
        <f t="shared" si="37"/>
        <v>722520</v>
      </c>
      <c r="M144" s="49"/>
    </row>
    <row r="145" spans="1:13" ht="39.75" customHeight="1" outlineLevel="4" x14ac:dyDescent="0.25">
      <c r="A145" s="25" t="s">
        <v>62</v>
      </c>
      <c r="B145" s="5" t="s">
        <v>160</v>
      </c>
      <c r="C145" s="6" t="s">
        <v>60</v>
      </c>
      <c r="D145" s="6" t="s">
        <v>67</v>
      </c>
      <c r="E145" s="6" t="s">
        <v>63</v>
      </c>
      <c r="F145" s="6" t="s">
        <v>2</v>
      </c>
      <c r="G145" s="22">
        <f t="shared" si="37"/>
        <v>638076</v>
      </c>
      <c r="H145" s="22">
        <f t="shared" si="37"/>
        <v>697608</v>
      </c>
      <c r="I145" s="22">
        <f t="shared" si="37"/>
        <v>722520</v>
      </c>
      <c r="M145" s="49"/>
    </row>
    <row r="146" spans="1:13" ht="56.25" customHeight="1" outlineLevel="4" x14ac:dyDescent="0.25">
      <c r="A146" s="4" t="s">
        <v>235</v>
      </c>
      <c r="B146" s="5" t="s">
        <v>160</v>
      </c>
      <c r="C146" s="6" t="s">
        <v>60</v>
      </c>
      <c r="D146" s="6" t="s">
        <v>67</v>
      </c>
      <c r="E146" s="6" t="s">
        <v>236</v>
      </c>
      <c r="F146" s="23" t="s">
        <v>2</v>
      </c>
      <c r="G146" s="22">
        <f>G147+G149</f>
        <v>638076</v>
      </c>
      <c r="H146" s="22">
        <f>H147+H149</f>
        <v>697608</v>
      </c>
      <c r="I146" s="22">
        <f t="shared" ref="I146" si="38">I147+I149</f>
        <v>722520</v>
      </c>
      <c r="M146" s="49"/>
    </row>
    <row r="147" spans="1:13" ht="87.75" customHeight="1" outlineLevel="4" x14ac:dyDescent="0.25">
      <c r="A147" s="4" t="s">
        <v>180</v>
      </c>
      <c r="B147" s="5" t="s">
        <v>160</v>
      </c>
      <c r="C147" s="6" t="s">
        <v>60</v>
      </c>
      <c r="D147" s="6" t="s">
        <v>67</v>
      </c>
      <c r="E147" s="6" t="s">
        <v>236</v>
      </c>
      <c r="F147" s="23" t="s">
        <v>65</v>
      </c>
      <c r="G147" s="22">
        <f t="shared" si="37"/>
        <v>588076</v>
      </c>
      <c r="H147" s="22">
        <f t="shared" si="37"/>
        <v>697608</v>
      </c>
      <c r="I147" s="22">
        <f t="shared" si="37"/>
        <v>722520</v>
      </c>
      <c r="M147" s="49"/>
    </row>
    <row r="148" spans="1:13" ht="37.5" customHeight="1" outlineLevel="4" x14ac:dyDescent="0.25">
      <c r="A148" s="4" t="s">
        <v>182</v>
      </c>
      <c r="B148" s="5" t="s">
        <v>160</v>
      </c>
      <c r="C148" s="6" t="s">
        <v>60</v>
      </c>
      <c r="D148" s="6" t="s">
        <v>67</v>
      </c>
      <c r="E148" s="6" t="s">
        <v>236</v>
      </c>
      <c r="F148" s="23" t="s">
        <v>5</v>
      </c>
      <c r="G148" s="24">
        <v>588076</v>
      </c>
      <c r="H148" s="24">
        <v>697608</v>
      </c>
      <c r="I148" s="24">
        <v>722520</v>
      </c>
      <c r="M148" s="49"/>
    </row>
    <row r="149" spans="1:13" ht="37.5" customHeight="1" outlineLevel="4" x14ac:dyDescent="0.25">
      <c r="A149" s="4" t="s">
        <v>242</v>
      </c>
      <c r="B149" s="5" t="s">
        <v>160</v>
      </c>
      <c r="C149" s="6" t="s">
        <v>60</v>
      </c>
      <c r="D149" s="6" t="s">
        <v>67</v>
      </c>
      <c r="E149" s="6" t="s">
        <v>236</v>
      </c>
      <c r="F149" s="23" t="s">
        <v>72</v>
      </c>
      <c r="G149" s="22">
        <f>G150</f>
        <v>50000</v>
      </c>
      <c r="H149" s="22">
        <f t="shared" ref="H149:I149" si="39">H150</f>
        <v>0</v>
      </c>
      <c r="I149" s="22">
        <f t="shared" si="39"/>
        <v>0</v>
      </c>
      <c r="M149" s="49"/>
    </row>
    <row r="150" spans="1:13" ht="37.5" customHeight="1" outlineLevel="4" x14ac:dyDescent="0.25">
      <c r="A150" s="4" t="s">
        <v>73</v>
      </c>
      <c r="B150" s="5" t="s">
        <v>160</v>
      </c>
      <c r="C150" s="6" t="s">
        <v>60</v>
      </c>
      <c r="D150" s="6" t="s">
        <v>67</v>
      </c>
      <c r="E150" s="6" t="s">
        <v>236</v>
      </c>
      <c r="F150" s="23" t="s">
        <v>6</v>
      </c>
      <c r="G150" s="24">
        <v>50000</v>
      </c>
      <c r="H150" s="24">
        <v>0</v>
      </c>
      <c r="I150" s="24">
        <v>0</v>
      </c>
      <c r="M150" s="49"/>
    </row>
    <row r="151" spans="1:13" ht="39.75" customHeight="1" outlineLevel="4" x14ac:dyDescent="0.25">
      <c r="A151" s="4" t="s">
        <v>393</v>
      </c>
      <c r="B151" s="5" t="s">
        <v>160</v>
      </c>
      <c r="C151" s="6" t="s">
        <v>67</v>
      </c>
      <c r="D151" s="6" t="s">
        <v>58</v>
      </c>
      <c r="E151" s="6" t="s">
        <v>59</v>
      </c>
      <c r="F151" s="23" t="s">
        <v>2</v>
      </c>
      <c r="G151" s="22">
        <f t="shared" ref="G151" si="40">G152</f>
        <v>2100000</v>
      </c>
      <c r="H151" s="22">
        <f t="shared" ref="H151:I152" si="41">H152</f>
        <v>0</v>
      </c>
      <c r="I151" s="22">
        <f t="shared" si="41"/>
        <v>0</v>
      </c>
      <c r="M151" s="49"/>
    </row>
    <row r="152" spans="1:13" ht="54" customHeight="1" outlineLevel="4" x14ac:dyDescent="0.25">
      <c r="A152" s="4" t="s">
        <v>394</v>
      </c>
      <c r="B152" s="5" t="s">
        <v>160</v>
      </c>
      <c r="C152" s="6" t="s">
        <v>67</v>
      </c>
      <c r="D152" s="6" t="s">
        <v>129</v>
      </c>
      <c r="E152" s="6" t="s">
        <v>59</v>
      </c>
      <c r="F152" s="23" t="s">
        <v>2</v>
      </c>
      <c r="G152" s="22">
        <f>G153</f>
        <v>2100000</v>
      </c>
      <c r="H152" s="22">
        <f t="shared" si="41"/>
        <v>0</v>
      </c>
      <c r="I152" s="22">
        <f t="shared" si="41"/>
        <v>0</v>
      </c>
      <c r="M152" s="49"/>
    </row>
    <row r="153" spans="1:13" ht="69" customHeight="1" outlineLevel="1" x14ac:dyDescent="0.25">
      <c r="A153" s="26" t="s">
        <v>192</v>
      </c>
      <c r="B153" s="5" t="s">
        <v>160</v>
      </c>
      <c r="C153" s="6" t="s">
        <v>67</v>
      </c>
      <c r="D153" s="6" t="s">
        <v>129</v>
      </c>
      <c r="E153" s="6" t="s">
        <v>188</v>
      </c>
      <c r="F153" s="6" t="s">
        <v>2</v>
      </c>
      <c r="G153" s="22">
        <f>G154</f>
        <v>2100000</v>
      </c>
      <c r="H153" s="22">
        <f t="shared" ref="H153:I154" si="42">H154</f>
        <v>0</v>
      </c>
      <c r="I153" s="22">
        <f t="shared" si="42"/>
        <v>0</v>
      </c>
      <c r="M153" s="49"/>
    </row>
    <row r="154" spans="1:13" ht="70.5" customHeight="1" outlineLevel="1" x14ac:dyDescent="0.25">
      <c r="A154" s="26" t="s">
        <v>435</v>
      </c>
      <c r="B154" s="5" t="s">
        <v>160</v>
      </c>
      <c r="C154" s="6" t="s">
        <v>67</v>
      </c>
      <c r="D154" s="6" t="s">
        <v>129</v>
      </c>
      <c r="E154" s="6" t="s">
        <v>389</v>
      </c>
      <c r="F154" s="6" t="s">
        <v>2</v>
      </c>
      <c r="G154" s="22">
        <f>G155</f>
        <v>2100000</v>
      </c>
      <c r="H154" s="22">
        <f t="shared" si="42"/>
        <v>0</v>
      </c>
      <c r="I154" s="22">
        <f t="shared" si="42"/>
        <v>0</v>
      </c>
      <c r="M154" s="49"/>
    </row>
    <row r="155" spans="1:13" ht="57.75" customHeight="1" outlineLevel="1" x14ac:dyDescent="0.25">
      <c r="A155" s="26" t="s">
        <v>187</v>
      </c>
      <c r="B155" s="5" t="s">
        <v>160</v>
      </c>
      <c r="C155" s="6" t="s">
        <v>67</v>
      </c>
      <c r="D155" s="6" t="s">
        <v>129</v>
      </c>
      <c r="E155" s="6" t="s">
        <v>189</v>
      </c>
      <c r="F155" s="6" t="s">
        <v>2</v>
      </c>
      <c r="G155" s="22">
        <f t="shared" ref="G155:I156" si="43">G156</f>
        <v>2100000</v>
      </c>
      <c r="H155" s="22">
        <f t="shared" si="43"/>
        <v>0</v>
      </c>
      <c r="I155" s="22">
        <f t="shared" si="43"/>
        <v>0</v>
      </c>
      <c r="M155" s="49"/>
    </row>
    <row r="156" spans="1:13" ht="35.25" customHeight="1" outlineLevel="1" x14ac:dyDescent="0.25">
      <c r="A156" s="26" t="s">
        <v>242</v>
      </c>
      <c r="B156" s="5" t="s">
        <v>160</v>
      </c>
      <c r="C156" s="6" t="s">
        <v>67</v>
      </c>
      <c r="D156" s="6" t="s">
        <v>129</v>
      </c>
      <c r="E156" s="6" t="s">
        <v>189</v>
      </c>
      <c r="F156" s="6" t="s">
        <v>72</v>
      </c>
      <c r="G156" s="22">
        <f t="shared" si="43"/>
        <v>2100000</v>
      </c>
      <c r="H156" s="22">
        <f t="shared" si="43"/>
        <v>0</v>
      </c>
      <c r="I156" s="22">
        <f t="shared" si="43"/>
        <v>0</v>
      </c>
      <c r="M156" s="49"/>
    </row>
    <row r="157" spans="1:13" ht="45.75" customHeight="1" outlineLevel="1" x14ac:dyDescent="0.25">
      <c r="A157" s="26" t="s">
        <v>73</v>
      </c>
      <c r="B157" s="5" t="s">
        <v>160</v>
      </c>
      <c r="C157" s="6" t="s">
        <v>67</v>
      </c>
      <c r="D157" s="6" t="s">
        <v>129</v>
      </c>
      <c r="E157" s="6" t="s">
        <v>189</v>
      </c>
      <c r="F157" s="6" t="s">
        <v>6</v>
      </c>
      <c r="G157" s="24">
        <v>2100000</v>
      </c>
      <c r="H157" s="24">
        <v>0</v>
      </c>
      <c r="I157" s="24">
        <v>0</v>
      </c>
      <c r="M157" s="49"/>
    </row>
    <row r="158" spans="1:13" ht="26.25" customHeight="1" outlineLevel="4" x14ac:dyDescent="0.25">
      <c r="A158" s="26" t="s">
        <v>18</v>
      </c>
      <c r="B158" s="5" t="s">
        <v>160</v>
      </c>
      <c r="C158" s="23" t="s">
        <v>70</v>
      </c>
      <c r="D158" s="23" t="s">
        <v>58</v>
      </c>
      <c r="E158" s="23" t="s">
        <v>59</v>
      </c>
      <c r="F158" s="23" t="s">
        <v>2</v>
      </c>
      <c r="G158" s="22">
        <f>G159+G173+G187+G213+G201</f>
        <v>206724984.26999998</v>
      </c>
      <c r="H158" s="22">
        <f>H159+H173+H187+H213</f>
        <v>15626627.68</v>
      </c>
      <c r="I158" s="22">
        <f>I159+I173+I187+I213</f>
        <v>15626627.68</v>
      </c>
      <c r="M158" s="49"/>
    </row>
    <row r="159" spans="1:13" ht="26.25" customHeight="1" outlineLevel="4" x14ac:dyDescent="0.25">
      <c r="A159" s="4" t="s">
        <v>45</v>
      </c>
      <c r="B159" s="5" t="s">
        <v>160</v>
      </c>
      <c r="C159" s="23" t="s">
        <v>70</v>
      </c>
      <c r="D159" s="23" t="s">
        <v>71</v>
      </c>
      <c r="E159" s="23" t="s">
        <v>59</v>
      </c>
      <c r="F159" s="23" t="s">
        <v>2</v>
      </c>
      <c r="G159" s="22">
        <f>G170+G160</f>
        <v>2994532.6100000003</v>
      </c>
      <c r="H159" s="22">
        <f>H170+H160</f>
        <v>1853240.6</v>
      </c>
      <c r="I159" s="22">
        <f>I170+I160</f>
        <v>1853240.6</v>
      </c>
      <c r="M159" s="49"/>
    </row>
    <row r="160" spans="1:13" ht="54" customHeight="1" outlineLevel="4" x14ac:dyDescent="0.25">
      <c r="A160" s="26" t="s">
        <v>194</v>
      </c>
      <c r="B160" s="5" t="s">
        <v>160</v>
      </c>
      <c r="C160" s="23" t="s">
        <v>70</v>
      </c>
      <c r="D160" s="23" t="s">
        <v>71</v>
      </c>
      <c r="E160" s="23" t="s">
        <v>136</v>
      </c>
      <c r="F160" s="23" t="s">
        <v>2</v>
      </c>
      <c r="G160" s="22">
        <f>G161</f>
        <v>1141292.01</v>
      </c>
      <c r="H160" s="22">
        <f>H161</f>
        <v>0</v>
      </c>
      <c r="I160" s="22">
        <f>I161</f>
        <v>0</v>
      </c>
      <c r="M160" s="49"/>
    </row>
    <row r="161" spans="1:13" ht="48" customHeight="1" outlineLevel="4" x14ac:dyDescent="0.25">
      <c r="A161" s="4" t="s">
        <v>195</v>
      </c>
      <c r="B161" s="5" t="s">
        <v>160</v>
      </c>
      <c r="C161" s="23" t="s">
        <v>70</v>
      </c>
      <c r="D161" s="23" t="s">
        <v>71</v>
      </c>
      <c r="E161" s="23" t="s">
        <v>137</v>
      </c>
      <c r="F161" s="23" t="s">
        <v>2</v>
      </c>
      <c r="G161" s="22">
        <f>G165+G162</f>
        <v>1141292.01</v>
      </c>
      <c r="H161" s="22">
        <f>H165+H162</f>
        <v>0</v>
      </c>
      <c r="I161" s="22">
        <f>I165+I162</f>
        <v>0</v>
      </c>
      <c r="M161" s="49"/>
    </row>
    <row r="162" spans="1:13" ht="46.5" customHeight="1" outlineLevel="5" x14ac:dyDescent="0.25">
      <c r="A162" s="4" t="s">
        <v>370</v>
      </c>
      <c r="B162" s="5" t="s">
        <v>160</v>
      </c>
      <c r="C162" s="6" t="s">
        <v>70</v>
      </c>
      <c r="D162" s="6" t="s">
        <v>71</v>
      </c>
      <c r="E162" s="6" t="s">
        <v>369</v>
      </c>
      <c r="F162" s="6" t="s">
        <v>2</v>
      </c>
      <c r="G162" s="22">
        <f>G163</f>
        <v>506000</v>
      </c>
      <c r="H162" s="22">
        <f t="shared" ref="H162:I162" si="44">H163</f>
        <v>0</v>
      </c>
      <c r="I162" s="22">
        <f t="shared" si="44"/>
        <v>0</v>
      </c>
      <c r="M162" s="49"/>
    </row>
    <row r="163" spans="1:13" ht="51.75" customHeight="1" outlineLevel="5" x14ac:dyDescent="0.25">
      <c r="A163" s="26" t="s">
        <v>148</v>
      </c>
      <c r="B163" s="5" t="s">
        <v>160</v>
      </c>
      <c r="C163" s="6" t="s">
        <v>70</v>
      </c>
      <c r="D163" s="6" t="s">
        <v>71</v>
      </c>
      <c r="E163" s="6" t="s">
        <v>369</v>
      </c>
      <c r="F163" s="6" t="s">
        <v>72</v>
      </c>
      <c r="G163" s="22">
        <f>G164</f>
        <v>506000</v>
      </c>
      <c r="H163" s="22">
        <f t="shared" ref="H163:I163" si="45">H164</f>
        <v>0</v>
      </c>
      <c r="I163" s="22">
        <f t="shared" si="45"/>
        <v>0</v>
      </c>
      <c r="M163" s="49"/>
    </row>
    <row r="164" spans="1:13" ht="51.75" customHeight="1" outlineLevel="5" x14ac:dyDescent="0.25">
      <c r="A164" s="4" t="s">
        <v>73</v>
      </c>
      <c r="B164" s="5" t="s">
        <v>160</v>
      </c>
      <c r="C164" s="6" t="s">
        <v>70</v>
      </c>
      <c r="D164" s="6" t="s">
        <v>71</v>
      </c>
      <c r="E164" s="6" t="s">
        <v>369</v>
      </c>
      <c r="F164" s="6" t="s">
        <v>6</v>
      </c>
      <c r="G164" s="24">
        <v>506000</v>
      </c>
      <c r="H164" s="24">
        <v>0</v>
      </c>
      <c r="I164" s="24">
        <v>0</v>
      </c>
      <c r="M164" s="49"/>
    </row>
    <row r="165" spans="1:13" ht="36.75" customHeight="1" outlineLevel="4" x14ac:dyDescent="0.25">
      <c r="A165" s="4" t="s">
        <v>339</v>
      </c>
      <c r="B165" s="5" t="s">
        <v>160</v>
      </c>
      <c r="C165" s="23" t="s">
        <v>70</v>
      </c>
      <c r="D165" s="23" t="s">
        <v>71</v>
      </c>
      <c r="E165" s="23" t="s">
        <v>469</v>
      </c>
      <c r="F165" s="23" t="s">
        <v>2</v>
      </c>
      <c r="G165" s="22">
        <f t="shared" ref="G165:I166" si="46">G166</f>
        <v>635292.01</v>
      </c>
      <c r="H165" s="22">
        <f t="shared" si="46"/>
        <v>0</v>
      </c>
      <c r="I165" s="22">
        <f t="shared" si="46"/>
        <v>0</v>
      </c>
      <c r="M165" s="49"/>
    </row>
    <row r="166" spans="1:13" ht="35.25" customHeight="1" outlineLevel="4" x14ac:dyDescent="0.25">
      <c r="A166" s="4" t="s">
        <v>242</v>
      </c>
      <c r="B166" s="5" t="s">
        <v>160</v>
      </c>
      <c r="C166" s="23" t="s">
        <v>70</v>
      </c>
      <c r="D166" s="23" t="s">
        <v>71</v>
      </c>
      <c r="E166" s="23" t="s">
        <v>469</v>
      </c>
      <c r="F166" s="23" t="s">
        <v>72</v>
      </c>
      <c r="G166" s="22">
        <f t="shared" si="46"/>
        <v>635292.01</v>
      </c>
      <c r="H166" s="22">
        <f t="shared" si="46"/>
        <v>0</v>
      </c>
      <c r="I166" s="22">
        <f t="shared" si="46"/>
        <v>0</v>
      </c>
      <c r="M166" s="49"/>
    </row>
    <row r="167" spans="1:13" ht="49.5" customHeight="1" outlineLevel="4" x14ac:dyDescent="0.25">
      <c r="A167" s="4" t="s">
        <v>73</v>
      </c>
      <c r="B167" s="5" t="s">
        <v>160</v>
      </c>
      <c r="C167" s="23" t="s">
        <v>70</v>
      </c>
      <c r="D167" s="23" t="s">
        <v>71</v>
      </c>
      <c r="E167" s="23" t="s">
        <v>469</v>
      </c>
      <c r="F167" s="23" t="s">
        <v>6</v>
      </c>
      <c r="G167" s="24">
        <v>635292.01</v>
      </c>
      <c r="H167" s="24">
        <v>0</v>
      </c>
      <c r="I167" s="24">
        <v>0</v>
      </c>
      <c r="M167" s="49"/>
    </row>
    <row r="168" spans="1:13" ht="36.75" customHeight="1" outlineLevel="4" x14ac:dyDescent="0.25">
      <c r="A168" s="27" t="s">
        <v>4</v>
      </c>
      <c r="B168" s="5" t="s">
        <v>160</v>
      </c>
      <c r="C168" s="23" t="s">
        <v>70</v>
      </c>
      <c r="D168" s="23" t="s">
        <v>71</v>
      </c>
      <c r="E168" s="23" t="s">
        <v>61</v>
      </c>
      <c r="F168" s="23" t="s">
        <v>2</v>
      </c>
      <c r="G168" s="22">
        <f t="shared" ref="G168:I170" si="47">G169</f>
        <v>1853240.6</v>
      </c>
      <c r="H168" s="22">
        <f t="shared" si="47"/>
        <v>1853240.6</v>
      </c>
      <c r="I168" s="22">
        <f t="shared" si="47"/>
        <v>1853240.6</v>
      </c>
      <c r="M168" s="49"/>
    </row>
    <row r="169" spans="1:13" ht="36.75" customHeight="1" outlineLevel="4" x14ac:dyDescent="0.25">
      <c r="A169" s="25" t="s">
        <v>62</v>
      </c>
      <c r="B169" s="5" t="s">
        <v>160</v>
      </c>
      <c r="C169" s="23" t="s">
        <v>70</v>
      </c>
      <c r="D169" s="23" t="s">
        <v>71</v>
      </c>
      <c r="E169" s="23" t="s">
        <v>63</v>
      </c>
      <c r="F169" s="23" t="s">
        <v>2</v>
      </c>
      <c r="G169" s="22">
        <f t="shared" si="47"/>
        <v>1853240.6</v>
      </c>
      <c r="H169" s="22">
        <f t="shared" si="47"/>
        <v>1853240.6</v>
      </c>
      <c r="I169" s="22">
        <f t="shared" si="47"/>
        <v>1853240.6</v>
      </c>
      <c r="M169" s="49"/>
    </row>
    <row r="170" spans="1:13" ht="68.25" customHeight="1" outlineLevel="4" x14ac:dyDescent="0.25">
      <c r="A170" s="26" t="s">
        <v>46</v>
      </c>
      <c r="B170" s="5" t="s">
        <v>160</v>
      </c>
      <c r="C170" s="23" t="s">
        <v>70</v>
      </c>
      <c r="D170" s="23" t="s">
        <v>71</v>
      </c>
      <c r="E170" s="23" t="s">
        <v>88</v>
      </c>
      <c r="F170" s="23" t="s">
        <v>2</v>
      </c>
      <c r="G170" s="22">
        <f t="shared" si="47"/>
        <v>1853240.6</v>
      </c>
      <c r="H170" s="22">
        <f t="shared" si="47"/>
        <v>1853240.6</v>
      </c>
      <c r="I170" s="22">
        <f t="shared" si="47"/>
        <v>1853240.6</v>
      </c>
      <c r="M170" s="49"/>
    </row>
    <row r="171" spans="1:13" ht="39.75" customHeight="1" outlineLevel="4" x14ac:dyDescent="0.25">
      <c r="A171" s="4" t="s">
        <v>242</v>
      </c>
      <c r="B171" s="5" t="s">
        <v>160</v>
      </c>
      <c r="C171" s="23" t="s">
        <v>70</v>
      </c>
      <c r="D171" s="23" t="s">
        <v>71</v>
      </c>
      <c r="E171" s="23" t="s">
        <v>88</v>
      </c>
      <c r="F171" s="23" t="s">
        <v>72</v>
      </c>
      <c r="G171" s="22">
        <f>G172</f>
        <v>1853240.6</v>
      </c>
      <c r="H171" s="22">
        <f>H172</f>
        <v>1853240.6</v>
      </c>
      <c r="I171" s="22">
        <f>I172</f>
        <v>1853240.6</v>
      </c>
      <c r="M171" s="49"/>
    </row>
    <row r="172" spans="1:13" ht="54" customHeight="1" outlineLevel="2" x14ac:dyDescent="0.25">
      <c r="A172" s="4" t="s">
        <v>73</v>
      </c>
      <c r="B172" s="5" t="s">
        <v>160</v>
      </c>
      <c r="C172" s="23" t="s">
        <v>70</v>
      </c>
      <c r="D172" s="23" t="s">
        <v>71</v>
      </c>
      <c r="E172" s="23" t="s">
        <v>88</v>
      </c>
      <c r="F172" s="23" t="s">
        <v>6</v>
      </c>
      <c r="G172" s="24">
        <v>1853240.6</v>
      </c>
      <c r="H172" s="24">
        <v>1853240.6</v>
      </c>
      <c r="I172" s="24">
        <v>1853240.6</v>
      </c>
      <c r="M172" s="49"/>
    </row>
    <row r="173" spans="1:13" ht="24.75" customHeight="1" outlineLevel="2" x14ac:dyDescent="0.25">
      <c r="A173" s="4" t="s">
        <v>48</v>
      </c>
      <c r="B173" s="5" t="s">
        <v>160</v>
      </c>
      <c r="C173" s="23" t="s">
        <v>70</v>
      </c>
      <c r="D173" s="23" t="s">
        <v>89</v>
      </c>
      <c r="E173" s="23" t="s">
        <v>59</v>
      </c>
      <c r="F173" s="23" t="s">
        <v>2</v>
      </c>
      <c r="G173" s="22">
        <f>G174+G182</f>
        <v>10484394.65</v>
      </c>
      <c r="H173" s="22">
        <f>H174+H182</f>
        <v>3387.08</v>
      </c>
      <c r="I173" s="22">
        <f>I174+I182</f>
        <v>3387.08</v>
      </c>
      <c r="M173" s="49"/>
    </row>
    <row r="174" spans="1:13" ht="54" customHeight="1" outlineLevel="2" x14ac:dyDescent="0.25">
      <c r="A174" s="27" t="s">
        <v>438</v>
      </c>
      <c r="B174" s="5" t="s">
        <v>160</v>
      </c>
      <c r="C174" s="23" t="s">
        <v>70</v>
      </c>
      <c r="D174" s="23" t="s">
        <v>89</v>
      </c>
      <c r="E174" s="23" t="s">
        <v>154</v>
      </c>
      <c r="F174" s="23" t="s">
        <v>2</v>
      </c>
      <c r="G174" s="22">
        <f t="shared" ref="G174:I174" si="48">G175</f>
        <v>10481007.57</v>
      </c>
      <c r="H174" s="22">
        <f t="shared" si="48"/>
        <v>0</v>
      </c>
      <c r="I174" s="22">
        <f t="shared" si="48"/>
        <v>0</v>
      </c>
      <c r="M174" s="49"/>
    </row>
    <row r="175" spans="1:13" ht="69.75" customHeight="1" outlineLevel="2" x14ac:dyDescent="0.25">
      <c r="A175" s="27" t="s">
        <v>196</v>
      </c>
      <c r="B175" s="5" t="s">
        <v>160</v>
      </c>
      <c r="C175" s="23" t="s">
        <v>70</v>
      </c>
      <c r="D175" s="23" t="s">
        <v>89</v>
      </c>
      <c r="E175" s="23" t="s">
        <v>155</v>
      </c>
      <c r="F175" s="23" t="s">
        <v>2</v>
      </c>
      <c r="G175" s="22">
        <f>G176+G179</f>
        <v>10481007.57</v>
      </c>
      <c r="H175" s="22">
        <f>H176+H179</f>
        <v>0</v>
      </c>
      <c r="I175" s="22">
        <f>I176+I179</f>
        <v>0</v>
      </c>
      <c r="M175" s="49"/>
    </row>
    <row r="176" spans="1:13" ht="37.5" customHeight="1" outlineLevel="2" x14ac:dyDescent="0.25">
      <c r="A176" s="25" t="s">
        <v>49</v>
      </c>
      <c r="B176" s="5" t="s">
        <v>160</v>
      </c>
      <c r="C176" s="23" t="s">
        <v>70</v>
      </c>
      <c r="D176" s="23" t="s">
        <v>89</v>
      </c>
      <c r="E176" s="32" t="s">
        <v>156</v>
      </c>
      <c r="F176" s="23" t="s">
        <v>2</v>
      </c>
      <c r="G176" s="22">
        <f>G177</f>
        <v>253000</v>
      </c>
      <c r="H176" s="22">
        <f t="shared" ref="H176:I176" si="49">H177</f>
        <v>0</v>
      </c>
      <c r="I176" s="22">
        <f t="shared" si="49"/>
        <v>0</v>
      </c>
      <c r="M176" s="49"/>
    </row>
    <row r="177" spans="1:13" ht="37.5" customHeight="1" outlineLevel="2" x14ac:dyDescent="0.25">
      <c r="A177" s="4" t="s">
        <v>242</v>
      </c>
      <c r="B177" s="5" t="s">
        <v>160</v>
      </c>
      <c r="C177" s="23" t="s">
        <v>70</v>
      </c>
      <c r="D177" s="23" t="s">
        <v>89</v>
      </c>
      <c r="E177" s="32" t="s">
        <v>156</v>
      </c>
      <c r="F177" s="23" t="s">
        <v>72</v>
      </c>
      <c r="G177" s="22">
        <f>G178</f>
        <v>253000</v>
      </c>
      <c r="H177" s="22">
        <f t="shared" ref="H177:I177" si="50">H178</f>
        <v>0</v>
      </c>
      <c r="I177" s="22">
        <f t="shared" si="50"/>
        <v>0</v>
      </c>
      <c r="M177" s="49"/>
    </row>
    <row r="178" spans="1:13" ht="37.5" customHeight="1" outlineLevel="2" x14ac:dyDescent="0.25">
      <c r="A178" s="4" t="s">
        <v>73</v>
      </c>
      <c r="B178" s="5" t="s">
        <v>160</v>
      </c>
      <c r="C178" s="23" t="s">
        <v>70</v>
      </c>
      <c r="D178" s="23" t="s">
        <v>89</v>
      </c>
      <c r="E178" s="32" t="s">
        <v>156</v>
      </c>
      <c r="F178" s="23" t="s">
        <v>6</v>
      </c>
      <c r="G178" s="24">
        <v>253000</v>
      </c>
      <c r="H178" s="24">
        <v>0</v>
      </c>
      <c r="I178" s="24">
        <v>0</v>
      </c>
      <c r="M178" s="49"/>
    </row>
    <row r="179" spans="1:13" ht="48" customHeight="1" outlineLevel="2" x14ac:dyDescent="0.25">
      <c r="A179" s="4" t="s">
        <v>421</v>
      </c>
      <c r="B179" s="5" t="s">
        <v>160</v>
      </c>
      <c r="C179" s="23" t="s">
        <v>70</v>
      </c>
      <c r="D179" s="23" t="s">
        <v>89</v>
      </c>
      <c r="E179" s="32" t="s">
        <v>392</v>
      </c>
      <c r="F179" s="23" t="s">
        <v>2</v>
      </c>
      <c r="G179" s="22">
        <f>G180</f>
        <v>10228007.57</v>
      </c>
      <c r="H179" s="22">
        <f t="shared" ref="H179:I179" si="51">H180</f>
        <v>0</v>
      </c>
      <c r="I179" s="22">
        <f t="shared" si="51"/>
        <v>0</v>
      </c>
      <c r="M179" s="49"/>
    </row>
    <row r="180" spans="1:13" ht="42" customHeight="1" outlineLevel="2" x14ac:dyDescent="0.25">
      <c r="A180" s="4" t="s">
        <v>242</v>
      </c>
      <c r="B180" s="5" t="s">
        <v>160</v>
      </c>
      <c r="C180" s="23" t="s">
        <v>70</v>
      </c>
      <c r="D180" s="23" t="s">
        <v>89</v>
      </c>
      <c r="E180" s="32" t="s">
        <v>392</v>
      </c>
      <c r="F180" s="23" t="s">
        <v>72</v>
      </c>
      <c r="G180" s="22">
        <f>G181</f>
        <v>10228007.57</v>
      </c>
      <c r="H180" s="22">
        <f t="shared" ref="H180:I180" si="52">H181</f>
        <v>0</v>
      </c>
      <c r="I180" s="22">
        <f t="shared" si="52"/>
        <v>0</v>
      </c>
      <c r="M180" s="49"/>
    </row>
    <row r="181" spans="1:13" ht="48.75" customHeight="1" outlineLevel="2" x14ac:dyDescent="0.25">
      <c r="A181" s="4" t="s">
        <v>73</v>
      </c>
      <c r="B181" s="5" t="s">
        <v>160</v>
      </c>
      <c r="C181" s="23" t="s">
        <v>70</v>
      </c>
      <c r="D181" s="23" t="s">
        <v>89</v>
      </c>
      <c r="E181" s="32" t="s">
        <v>392</v>
      </c>
      <c r="F181" s="23" t="s">
        <v>6</v>
      </c>
      <c r="G181" s="73">
        <v>10228007.57</v>
      </c>
      <c r="H181" s="24">
        <v>0</v>
      </c>
      <c r="I181" s="24">
        <v>0</v>
      </c>
      <c r="L181" s="76"/>
      <c r="M181" s="49"/>
    </row>
    <row r="182" spans="1:13" ht="36.75" customHeight="1" outlineLevel="2" x14ac:dyDescent="0.25">
      <c r="A182" s="4" t="s">
        <v>4</v>
      </c>
      <c r="B182" s="5" t="s">
        <v>160</v>
      </c>
      <c r="C182" s="23" t="s">
        <v>70</v>
      </c>
      <c r="D182" s="23" t="s">
        <v>89</v>
      </c>
      <c r="E182" s="32" t="s">
        <v>61</v>
      </c>
      <c r="F182" s="23" t="s">
        <v>2</v>
      </c>
      <c r="G182" s="22">
        <f t="shared" ref="G182:I185" si="53">G183</f>
        <v>3387.08</v>
      </c>
      <c r="H182" s="22">
        <f t="shared" si="53"/>
        <v>3387.08</v>
      </c>
      <c r="I182" s="22">
        <f t="shared" si="53"/>
        <v>3387.08</v>
      </c>
      <c r="M182" s="49"/>
    </row>
    <row r="183" spans="1:13" ht="42.75" customHeight="1" outlineLevel="2" x14ac:dyDescent="0.25">
      <c r="A183" s="4" t="s">
        <v>62</v>
      </c>
      <c r="B183" s="5" t="s">
        <v>160</v>
      </c>
      <c r="C183" s="23" t="s">
        <v>70</v>
      </c>
      <c r="D183" s="23" t="s">
        <v>89</v>
      </c>
      <c r="E183" s="32" t="s">
        <v>63</v>
      </c>
      <c r="F183" s="23" t="s">
        <v>2</v>
      </c>
      <c r="G183" s="22">
        <f t="shared" si="53"/>
        <v>3387.08</v>
      </c>
      <c r="H183" s="22">
        <f t="shared" si="53"/>
        <v>3387.08</v>
      </c>
      <c r="I183" s="22">
        <f t="shared" si="53"/>
        <v>3387.08</v>
      </c>
      <c r="M183" s="49"/>
    </row>
    <row r="184" spans="1:13" ht="110.25" customHeight="1" outlineLevel="2" x14ac:dyDescent="0.25">
      <c r="A184" s="26" t="s">
        <v>197</v>
      </c>
      <c r="B184" s="5" t="s">
        <v>160</v>
      </c>
      <c r="C184" s="23" t="s">
        <v>70</v>
      </c>
      <c r="D184" s="23" t="s">
        <v>89</v>
      </c>
      <c r="E184" s="32" t="s">
        <v>173</v>
      </c>
      <c r="F184" s="23" t="s">
        <v>2</v>
      </c>
      <c r="G184" s="22">
        <f t="shared" si="53"/>
        <v>3387.08</v>
      </c>
      <c r="H184" s="22">
        <f t="shared" si="53"/>
        <v>3387.08</v>
      </c>
      <c r="I184" s="22">
        <f t="shared" si="53"/>
        <v>3387.08</v>
      </c>
      <c r="M184" s="49"/>
    </row>
    <row r="185" spans="1:13" ht="39" customHeight="1" outlineLevel="2" x14ac:dyDescent="0.25">
      <c r="A185" s="4" t="s">
        <v>242</v>
      </c>
      <c r="B185" s="5" t="s">
        <v>160</v>
      </c>
      <c r="C185" s="23" t="s">
        <v>70</v>
      </c>
      <c r="D185" s="23" t="s">
        <v>89</v>
      </c>
      <c r="E185" s="32" t="s">
        <v>173</v>
      </c>
      <c r="F185" s="23" t="s">
        <v>72</v>
      </c>
      <c r="G185" s="22">
        <f t="shared" si="53"/>
        <v>3387.08</v>
      </c>
      <c r="H185" s="22">
        <f t="shared" si="53"/>
        <v>3387.08</v>
      </c>
      <c r="I185" s="22">
        <f t="shared" si="53"/>
        <v>3387.08</v>
      </c>
      <c r="M185" s="49"/>
    </row>
    <row r="186" spans="1:13" ht="53.25" customHeight="1" outlineLevel="2" x14ac:dyDescent="0.25">
      <c r="A186" s="4" t="s">
        <v>73</v>
      </c>
      <c r="B186" s="5" t="s">
        <v>160</v>
      </c>
      <c r="C186" s="23" t="s">
        <v>70</v>
      </c>
      <c r="D186" s="23" t="s">
        <v>89</v>
      </c>
      <c r="E186" s="32" t="s">
        <v>173</v>
      </c>
      <c r="F186" s="23" t="s">
        <v>6</v>
      </c>
      <c r="G186" s="24">
        <v>3387.08</v>
      </c>
      <c r="H186" s="24">
        <v>3387.08</v>
      </c>
      <c r="I186" s="24">
        <v>3387.08</v>
      </c>
      <c r="M186" s="49"/>
    </row>
    <row r="187" spans="1:13" ht="30" customHeight="1" outlineLevel="2" x14ac:dyDescent="0.25">
      <c r="A187" s="4" t="s">
        <v>51</v>
      </c>
      <c r="B187" s="5" t="s">
        <v>160</v>
      </c>
      <c r="C187" s="23" t="s">
        <v>70</v>
      </c>
      <c r="D187" s="23" t="s">
        <v>90</v>
      </c>
      <c r="E187" s="23" t="s">
        <v>59</v>
      </c>
      <c r="F187" s="23" t="s">
        <v>2</v>
      </c>
      <c r="G187" s="22">
        <f>G188</f>
        <v>185918000</v>
      </c>
      <c r="H187" s="22">
        <f>H188</f>
        <v>13770000</v>
      </c>
      <c r="I187" s="22">
        <f>I188</f>
        <v>13770000</v>
      </c>
      <c r="M187" s="49"/>
    </row>
    <row r="188" spans="1:13" ht="51" customHeight="1" outlineLevel="2" x14ac:dyDescent="0.25">
      <c r="A188" s="26" t="s">
        <v>423</v>
      </c>
      <c r="B188" s="5" t="s">
        <v>160</v>
      </c>
      <c r="C188" s="23" t="s">
        <v>70</v>
      </c>
      <c r="D188" s="23" t="s">
        <v>90</v>
      </c>
      <c r="E188" s="23" t="s">
        <v>91</v>
      </c>
      <c r="F188" s="23" t="s">
        <v>2</v>
      </c>
      <c r="G188" s="22">
        <f>G189</f>
        <v>185918000</v>
      </c>
      <c r="H188" s="22">
        <f t="shared" ref="H188:I188" si="54">H189</f>
        <v>13770000</v>
      </c>
      <c r="I188" s="22">
        <f t="shared" si="54"/>
        <v>13770000</v>
      </c>
      <c r="M188" s="49"/>
    </row>
    <row r="189" spans="1:13" ht="55.5" customHeight="1" outlineLevel="2" x14ac:dyDescent="0.25">
      <c r="A189" s="26" t="s">
        <v>385</v>
      </c>
      <c r="B189" s="5" t="s">
        <v>160</v>
      </c>
      <c r="C189" s="23" t="s">
        <v>70</v>
      </c>
      <c r="D189" s="23" t="s">
        <v>90</v>
      </c>
      <c r="E189" s="23" t="s">
        <v>386</v>
      </c>
      <c r="F189" s="23" t="s">
        <v>2</v>
      </c>
      <c r="G189" s="22">
        <f>G190+G193+G198</f>
        <v>185918000</v>
      </c>
      <c r="H189" s="22">
        <f t="shared" ref="H189:I189" si="55">H193+H198</f>
        <v>13770000</v>
      </c>
      <c r="I189" s="22">
        <f t="shared" si="55"/>
        <v>13770000</v>
      </c>
      <c r="M189" s="49"/>
    </row>
    <row r="190" spans="1:13" ht="58.5" customHeight="1" outlineLevel="3" x14ac:dyDescent="0.25">
      <c r="A190" s="4" t="s">
        <v>508</v>
      </c>
      <c r="B190" s="5" t="s">
        <v>160</v>
      </c>
      <c r="C190" s="23" t="s">
        <v>70</v>
      </c>
      <c r="D190" s="23" t="s">
        <v>90</v>
      </c>
      <c r="E190" s="23" t="s">
        <v>507</v>
      </c>
      <c r="F190" s="23" t="s">
        <v>2</v>
      </c>
      <c r="G190" s="22">
        <f>G191</f>
        <v>1000000</v>
      </c>
      <c r="H190" s="22">
        <f t="shared" ref="H190:I190" si="56">H191+H193</f>
        <v>13770000</v>
      </c>
      <c r="I190" s="22">
        <f t="shared" si="56"/>
        <v>13770000</v>
      </c>
      <c r="M190" s="49"/>
    </row>
    <row r="191" spans="1:13" ht="38.25" customHeight="1" x14ac:dyDescent="0.25">
      <c r="A191" s="4" t="s">
        <v>242</v>
      </c>
      <c r="B191" s="5" t="s">
        <v>160</v>
      </c>
      <c r="C191" s="23" t="s">
        <v>70</v>
      </c>
      <c r="D191" s="23" t="s">
        <v>90</v>
      </c>
      <c r="E191" s="23" t="s">
        <v>507</v>
      </c>
      <c r="F191" s="23" t="s">
        <v>72</v>
      </c>
      <c r="G191" s="22">
        <f>G192</f>
        <v>1000000</v>
      </c>
      <c r="H191" s="22">
        <f>H192</f>
        <v>0</v>
      </c>
      <c r="I191" s="22">
        <f>I192</f>
        <v>0</v>
      </c>
      <c r="M191" s="49"/>
    </row>
    <row r="192" spans="1:13" ht="47.25" customHeight="1" outlineLevel="5" x14ac:dyDescent="0.25">
      <c r="A192" s="4" t="s">
        <v>73</v>
      </c>
      <c r="B192" s="5" t="s">
        <v>160</v>
      </c>
      <c r="C192" s="23" t="s">
        <v>70</v>
      </c>
      <c r="D192" s="23" t="s">
        <v>90</v>
      </c>
      <c r="E192" s="23" t="s">
        <v>507</v>
      </c>
      <c r="F192" s="23" t="s">
        <v>6</v>
      </c>
      <c r="G192" s="73">
        <v>1000000</v>
      </c>
      <c r="H192" s="24">
        <v>0</v>
      </c>
      <c r="I192" s="24">
        <v>0</v>
      </c>
      <c r="M192" s="49"/>
    </row>
    <row r="193" spans="1:13" ht="36" customHeight="1" outlineLevel="3" x14ac:dyDescent="0.25">
      <c r="A193" s="4" t="s">
        <v>138</v>
      </c>
      <c r="B193" s="5" t="s">
        <v>160</v>
      </c>
      <c r="C193" s="23" t="s">
        <v>70</v>
      </c>
      <c r="D193" s="23" t="s">
        <v>90</v>
      </c>
      <c r="E193" s="23" t="s">
        <v>470</v>
      </c>
      <c r="F193" s="23" t="s">
        <v>2</v>
      </c>
      <c r="G193" s="22">
        <f>G194+G196</f>
        <v>12389774.189999999</v>
      </c>
      <c r="H193" s="22">
        <f t="shared" ref="H193:I193" si="57">H194+H196</f>
        <v>13770000</v>
      </c>
      <c r="I193" s="22">
        <f t="shared" si="57"/>
        <v>13770000</v>
      </c>
      <c r="M193" s="49"/>
    </row>
    <row r="194" spans="1:13" ht="38.25" customHeight="1" x14ac:dyDescent="0.25">
      <c r="A194" s="4" t="s">
        <v>242</v>
      </c>
      <c r="B194" s="5" t="s">
        <v>160</v>
      </c>
      <c r="C194" s="23" t="s">
        <v>70</v>
      </c>
      <c r="D194" s="23" t="s">
        <v>90</v>
      </c>
      <c r="E194" s="23" t="s">
        <v>470</v>
      </c>
      <c r="F194" s="23" t="s">
        <v>72</v>
      </c>
      <c r="G194" s="22">
        <f>G195</f>
        <v>12089774.189999999</v>
      </c>
      <c r="H194" s="22">
        <f>H195</f>
        <v>13770000</v>
      </c>
      <c r="I194" s="22">
        <f>I195</f>
        <v>13770000</v>
      </c>
      <c r="M194" s="49"/>
    </row>
    <row r="195" spans="1:13" ht="47.25" customHeight="1" outlineLevel="5" x14ac:dyDescent="0.25">
      <c r="A195" s="4" t="s">
        <v>73</v>
      </c>
      <c r="B195" s="5" t="s">
        <v>160</v>
      </c>
      <c r="C195" s="23" t="s">
        <v>70</v>
      </c>
      <c r="D195" s="23" t="s">
        <v>90</v>
      </c>
      <c r="E195" s="23" t="s">
        <v>470</v>
      </c>
      <c r="F195" s="23" t="s">
        <v>6</v>
      </c>
      <c r="G195" s="24">
        <v>12089774.189999999</v>
      </c>
      <c r="H195" s="24">
        <v>13770000</v>
      </c>
      <c r="I195" s="24">
        <v>13770000</v>
      </c>
      <c r="M195" s="49"/>
    </row>
    <row r="196" spans="1:13" ht="38.25" customHeight="1" x14ac:dyDescent="0.25">
      <c r="A196" s="26" t="s">
        <v>244</v>
      </c>
      <c r="B196" s="5" t="s">
        <v>160</v>
      </c>
      <c r="C196" s="23" t="s">
        <v>70</v>
      </c>
      <c r="D196" s="23" t="s">
        <v>90</v>
      </c>
      <c r="E196" s="23" t="s">
        <v>470</v>
      </c>
      <c r="F196" s="23" t="s">
        <v>170</v>
      </c>
      <c r="G196" s="22">
        <f>G197</f>
        <v>300000</v>
      </c>
      <c r="H196" s="22">
        <f>H197</f>
        <v>0</v>
      </c>
      <c r="I196" s="22">
        <f>I197</f>
        <v>0</v>
      </c>
      <c r="M196" s="49"/>
    </row>
    <row r="197" spans="1:13" ht="31.5" customHeight="1" outlineLevel="5" x14ac:dyDescent="0.25">
      <c r="A197" s="26" t="s">
        <v>171</v>
      </c>
      <c r="B197" s="5" t="s">
        <v>160</v>
      </c>
      <c r="C197" s="23" t="s">
        <v>70</v>
      </c>
      <c r="D197" s="23" t="s">
        <v>90</v>
      </c>
      <c r="E197" s="23" t="s">
        <v>470</v>
      </c>
      <c r="F197" s="23" t="s">
        <v>172</v>
      </c>
      <c r="G197" s="24">
        <v>300000</v>
      </c>
      <c r="H197" s="24">
        <v>0</v>
      </c>
      <c r="I197" s="24">
        <v>0</v>
      </c>
      <c r="M197" s="49"/>
    </row>
    <row r="198" spans="1:13" ht="111" customHeight="1" outlineLevel="5" x14ac:dyDescent="0.25">
      <c r="A198" s="26" t="s">
        <v>471</v>
      </c>
      <c r="B198" s="5" t="s">
        <v>160</v>
      </c>
      <c r="C198" s="23" t="s">
        <v>70</v>
      </c>
      <c r="D198" s="23" t="s">
        <v>90</v>
      </c>
      <c r="E198" s="23" t="s">
        <v>447</v>
      </c>
      <c r="F198" s="23" t="s">
        <v>2</v>
      </c>
      <c r="G198" s="22">
        <f>G199</f>
        <v>172528225.81</v>
      </c>
      <c r="H198" s="22">
        <f t="shared" ref="H198:I198" si="58">H199</f>
        <v>0</v>
      </c>
      <c r="I198" s="22">
        <f t="shared" si="58"/>
        <v>0</v>
      </c>
      <c r="M198" s="49"/>
    </row>
    <row r="199" spans="1:13" ht="39" customHeight="1" outlineLevel="5" x14ac:dyDescent="0.25">
      <c r="A199" s="26" t="s">
        <v>244</v>
      </c>
      <c r="B199" s="5" t="s">
        <v>160</v>
      </c>
      <c r="C199" s="23" t="s">
        <v>70</v>
      </c>
      <c r="D199" s="23" t="s">
        <v>90</v>
      </c>
      <c r="E199" s="23" t="s">
        <v>447</v>
      </c>
      <c r="F199" s="23" t="s">
        <v>170</v>
      </c>
      <c r="G199" s="22">
        <f>G200</f>
        <v>172528225.81</v>
      </c>
      <c r="H199" s="22">
        <f t="shared" ref="H199:I199" si="59">H200</f>
        <v>0</v>
      </c>
      <c r="I199" s="22">
        <f t="shared" si="59"/>
        <v>0</v>
      </c>
      <c r="M199" s="49"/>
    </row>
    <row r="200" spans="1:13" ht="29.25" customHeight="1" outlineLevel="5" x14ac:dyDescent="0.25">
      <c r="A200" s="26" t="s">
        <v>171</v>
      </c>
      <c r="B200" s="5" t="s">
        <v>160</v>
      </c>
      <c r="C200" s="23" t="s">
        <v>70</v>
      </c>
      <c r="D200" s="23" t="s">
        <v>90</v>
      </c>
      <c r="E200" s="23" t="s">
        <v>447</v>
      </c>
      <c r="F200" s="23" t="s">
        <v>172</v>
      </c>
      <c r="G200" s="24">
        <v>172528225.81</v>
      </c>
      <c r="H200" s="24">
        <v>0</v>
      </c>
      <c r="I200" s="24">
        <v>0</v>
      </c>
      <c r="M200" s="49"/>
    </row>
    <row r="201" spans="1:13" ht="29.25" customHeight="1" outlineLevel="2" x14ac:dyDescent="0.25">
      <c r="A201" s="38" t="s">
        <v>425</v>
      </c>
      <c r="B201" s="5" t="s">
        <v>160</v>
      </c>
      <c r="C201" s="23" t="s">
        <v>70</v>
      </c>
      <c r="D201" s="23" t="s">
        <v>129</v>
      </c>
      <c r="E201" s="23" t="s">
        <v>59</v>
      </c>
      <c r="F201" s="34" t="s">
        <v>2</v>
      </c>
      <c r="G201" s="28">
        <f>G202</f>
        <v>5027907</v>
      </c>
      <c r="H201" s="28">
        <f t="shared" ref="H201:I201" si="60">H202</f>
        <v>0</v>
      </c>
      <c r="I201" s="28">
        <f t="shared" si="60"/>
        <v>0</v>
      </c>
      <c r="M201" s="49"/>
    </row>
    <row r="202" spans="1:13" ht="38.25" customHeight="1" outlineLevel="1" x14ac:dyDescent="0.25">
      <c r="A202" s="26" t="s">
        <v>193</v>
      </c>
      <c r="B202" s="5" t="s">
        <v>160</v>
      </c>
      <c r="C202" s="6" t="s">
        <v>70</v>
      </c>
      <c r="D202" s="6" t="s">
        <v>129</v>
      </c>
      <c r="E202" s="6" t="s">
        <v>80</v>
      </c>
      <c r="F202" s="6" t="s">
        <v>2</v>
      </c>
      <c r="G202" s="22">
        <f>G203+G208</f>
        <v>5027907</v>
      </c>
      <c r="H202" s="22">
        <f t="shared" ref="H202:I202" si="61">H203+H208</f>
        <v>0</v>
      </c>
      <c r="I202" s="22">
        <f t="shared" si="61"/>
        <v>0</v>
      </c>
      <c r="M202" s="49"/>
    </row>
    <row r="203" spans="1:13" ht="51" customHeight="1" outlineLevel="1" x14ac:dyDescent="0.25">
      <c r="A203" s="38" t="s">
        <v>436</v>
      </c>
      <c r="B203" s="5" t="s">
        <v>160</v>
      </c>
      <c r="C203" s="6" t="s">
        <v>70</v>
      </c>
      <c r="D203" s="6" t="s">
        <v>129</v>
      </c>
      <c r="E203" s="6" t="s">
        <v>398</v>
      </c>
      <c r="F203" s="6" t="s">
        <v>2</v>
      </c>
      <c r="G203" s="22">
        <f>G204</f>
        <v>4399294</v>
      </c>
      <c r="H203" s="22">
        <f t="shared" ref="G203:I206" si="62">H204</f>
        <v>0</v>
      </c>
      <c r="I203" s="22">
        <f t="shared" si="62"/>
        <v>0</v>
      </c>
      <c r="M203" s="49"/>
    </row>
    <row r="204" spans="1:13" ht="50.25" customHeight="1" outlineLevel="1" x14ac:dyDescent="0.25">
      <c r="A204" s="4" t="s">
        <v>402</v>
      </c>
      <c r="B204" s="5" t="s">
        <v>160</v>
      </c>
      <c r="C204" s="6" t="s">
        <v>70</v>
      </c>
      <c r="D204" s="6" t="s">
        <v>129</v>
      </c>
      <c r="E204" s="6" t="s">
        <v>399</v>
      </c>
      <c r="F204" s="6" t="s">
        <v>2</v>
      </c>
      <c r="G204" s="22">
        <f>G205</f>
        <v>4399294</v>
      </c>
      <c r="H204" s="22">
        <f t="shared" si="62"/>
        <v>0</v>
      </c>
      <c r="I204" s="22">
        <f t="shared" si="62"/>
        <v>0</v>
      </c>
      <c r="M204" s="49"/>
    </row>
    <row r="205" spans="1:13" ht="39.75" customHeight="1" outlineLevel="1" x14ac:dyDescent="0.25">
      <c r="A205" s="38" t="s">
        <v>401</v>
      </c>
      <c r="B205" s="5" t="s">
        <v>160</v>
      </c>
      <c r="C205" s="6" t="s">
        <v>70</v>
      </c>
      <c r="D205" s="6" t="s">
        <v>129</v>
      </c>
      <c r="E205" s="6" t="s">
        <v>400</v>
      </c>
      <c r="F205" s="6" t="s">
        <v>2</v>
      </c>
      <c r="G205" s="22">
        <f t="shared" si="62"/>
        <v>4399294</v>
      </c>
      <c r="H205" s="22">
        <f t="shared" si="62"/>
        <v>0</v>
      </c>
      <c r="I205" s="22">
        <f t="shared" si="62"/>
        <v>0</v>
      </c>
      <c r="M205" s="49"/>
    </row>
    <row r="206" spans="1:13" ht="45" customHeight="1" outlineLevel="1" x14ac:dyDescent="0.25">
      <c r="A206" s="38" t="s">
        <v>354</v>
      </c>
      <c r="B206" s="5" t="s">
        <v>160</v>
      </c>
      <c r="C206" s="6" t="s">
        <v>70</v>
      </c>
      <c r="D206" s="6" t="s">
        <v>129</v>
      </c>
      <c r="E206" s="6" t="s">
        <v>400</v>
      </c>
      <c r="F206" s="6" t="s">
        <v>72</v>
      </c>
      <c r="G206" s="22">
        <f t="shared" si="62"/>
        <v>4399294</v>
      </c>
      <c r="H206" s="22">
        <f t="shared" si="62"/>
        <v>0</v>
      </c>
      <c r="I206" s="22">
        <f t="shared" si="62"/>
        <v>0</v>
      </c>
      <c r="M206" s="49"/>
    </row>
    <row r="207" spans="1:13" ht="52.5" customHeight="1" outlineLevel="1" x14ac:dyDescent="0.25">
      <c r="A207" s="38" t="s">
        <v>73</v>
      </c>
      <c r="B207" s="5" t="s">
        <v>160</v>
      </c>
      <c r="C207" s="6" t="s">
        <v>70</v>
      </c>
      <c r="D207" s="6" t="s">
        <v>129</v>
      </c>
      <c r="E207" s="6" t="s">
        <v>400</v>
      </c>
      <c r="F207" s="6" t="s">
        <v>6</v>
      </c>
      <c r="G207" s="24">
        <v>4399294</v>
      </c>
      <c r="H207" s="24">
        <v>0</v>
      </c>
      <c r="I207" s="24">
        <v>0</v>
      </c>
      <c r="M207" s="49"/>
    </row>
    <row r="208" spans="1:13" ht="69.75" customHeight="1" outlineLevel="1" x14ac:dyDescent="0.25">
      <c r="A208" s="38" t="s">
        <v>437</v>
      </c>
      <c r="B208" s="5" t="s">
        <v>160</v>
      </c>
      <c r="C208" s="6" t="s">
        <v>70</v>
      </c>
      <c r="D208" s="6" t="s">
        <v>129</v>
      </c>
      <c r="E208" s="6" t="s">
        <v>404</v>
      </c>
      <c r="F208" s="6" t="s">
        <v>2</v>
      </c>
      <c r="G208" s="28">
        <f>G209</f>
        <v>628613</v>
      </c>
      <c r="H208" s="28">
        <f t="shared" ref="H208:I211" si="63">H209</f>
        <v>0</v>
      </c>
      <c r="I208" s="28">
        <f t="shared" si="63"/>
        <v>0</v>
      </c>
      <c r="M208" s="49"/>
    </row>
    <row r="209" spans="1:13" ht="55.5" customHeight="1" outlineLevel="1" x14ac:dyDescent="0.25">
      <c r="A209" s="38" t="s">
        <v>406</v>
      </c>
      <c r="B209" s="5" t="s">
        <v>160</v>
      </c>
      <c r="C209" s="6" t="s">
        <v>70</v>
      </c>
      <c r="D209" s="6" t="s">
        <v>129</v>
      </c>
      <c r="E209" s="6" t="s">
        <v>405</v>
      </c>
      <c r="F209" s="6" t="s">
        <v>2</v>
      </c>
      <c r="G209" s="28">
        <f>G210</f>
        <v>628613</v>
      </c>
      <c r="H209" s="28">
        <f t="shared" si="63"/>
        <v>0</v>
      </c>
      <c r="I209" s="28">
        <f t="shared" si="63"/>
        <v>0</v>
      </c>
      <c r="M209" s="49"/>
    </row>
    <row r="210" spans="1:13" ht="52.5" customHeight="1" outlineLevel="1" x14ac:dyDescent="0.25">
      <c r="A210" s="38" t="s">
        <v>401</v>
      </c>
      <c r="B210" s="5" t="s">
        <v>160</v>
      </c>
      <c r="C210" s="33" t="s">
        <v>70</v>
      </c>
      <c r="D210" s="33" t="s">
        <v>129</v>
      </c>
      <c r="E210" s="6" t="s">
        <v>403</v>
      </c>
      <c r="F210" s="33" t="s">
        <v>2</v>
      </c>
      <c r="G210" s="28">
        <f>G211</f>
        <v>628613</v>
      </c>
      <c r="H210" s="28">
        <f t="shared" si="63"/>
        <v>0</v>
      </c>
      <c r="I210" s="28">
        <f t="shared" si="63"/>
        <v>0</v>
      </c>
      <c r="M210" s="49"/>
    </row>
    <row r="211" spans="1:13" ht="52.5" customHeight="1" outlineLevel="1" x14ac:dyDescent="0.25">
      <c r="A211" s="38" t="s">
        <v>354</v>
      </c>
      <c r="B211" s="5" t="s">
        <v>160</v>
      </c>
      <c r="C211" s="33" t="s">
        <v>70</v>
      </c>
      <c r="D211" s="33" t="s">
        <v>129</v>
      </c>
      <c r="E211" s="6" t="s">
        <v>403</v>
      </c>
      <c r="F211" s="33" t="s">
        <v>72</v>
      </c>
      <c r="G211" s="28">
        <f>G212</f>
        <v>628613</v>
      </c>
      <c r="H211" s="28">
        <f t="shared" si="63"/>
        <v>0</v>
      </c>
      <c r="I211" s="28">
        <f t="shared" si="63"/>
        <v>0</v>
      </c>
      <c r="M211" s="49"/>
    </row>
    <row r="212" spans="1:13" ht="52.5" customHeight="1" outlineLevel="1" x14ac:dyDescent="0.25">
      <c r="A212" s="38" t="s">
        <v>73</v>
      </c>
      <c r="B212" s="5" t="s">
        <v>160</v>
      </c>
      <c r="C212" s="33" t="s">
        <v>70</v>
      </c>
      <c r="D212" s="33" t="s">
        <v>129</v>
      </c>
      <c r="E212" s="6" t="s">
        <v>403</v>
      </c>
      <c r="F212" s="33" t="s">
        <v>6</v>
      </c>
      <c r="G212" s="24">
        <v>628613</v>
      </c>
      <c r="H212" s="24">
        <v>0</v>
      </c>
      <c r="I212" s="24">
        <v>0</v>
      </c>
      <c r="M212" s="49"/>
    </row>
    <row r="213" spans="1:13" ht="30.75" customHeight="1" outlineLevel="5" x14ac:dyDescent="0.25">
      <c r="A213" s="4" t="s">
        <v>19</v>
      </c>
      <c r="B213" s="5" t="s">
        <v>160</v>
      </c>
      <c r="C213" s="23" t="s">
        <v>70</v>
      </c>
      <c r="D213" s="23" t="s">
        <v>92</v>
      </c>
      <c r="E213" s="23" t="s">
        <v>59</v>
      </c>
      <c r="F213" s="23" t="s">
        <v>2</v>
      </c>
      <c r="G213" s="22">
        <f>G223+G214</f>
        <v>2300150.0099999998</v>
      </c>
      <c r="H213" s="22">
        <f t="shared" ref="H213:I213" si="64">H223+H214</f>
        <v>0</v>
      </c>
      <c r="I213" s="22">
        <f t="shared" si="64"/>
        <v>0</v>
      </c>
      <c r="M213" s="49"/>
    </row>
    <row r="214" spans="1:13" ht="53.25" customHeight="1" outlineLevel="5" x14ac:dyDescent="0.25">
      <c r="A214" s="4" t="s">
        <v>356</v>
      </c>
      <c r="B214" s="5" t="s">
        <v>160</v>
      </c>
      <c r="C214" s="23" t="s">
        <v>70</v>
      </c>
      <c r="D214" s="23" t="s">
        <v>92</v>
      </c>
      <c r="E214" s="23" t="s">
        <v>340</v>
      </c>
      <c r="F214" s="23" t="s">
        <v>2</v>
      </c>
      <c r="G214" s="22">
        <f>G215+G219</f>
        <v>50000</v>
      </c>
      <c r="H214" s="22">
        <f t="shared" ref="H214:I214" si="65">H215+H219</f>
        <v>0</v>
      </c>
      <c r="I214" s="22">
        <f t="shared" si="65"/>
        <v>0</v>
      </c>
      <c r="M214" s="49"/>
    </row>
    <row r="215" spans="1:13" ht="41.25" customHeight="1" outlineLevel="5" x14ac:dyDescent="0.25">
      <c r="A215" s="4" t="s">
        <v>440</v>
      </c>
      <c r="B215" s="5" t="s">
        <v>160</v>
      </c>
      <c r="C215" s="23" t="s">
        <v>70</v>
      </c>
      <c r="D215" s="23" t="s">
        <v>92</v>
      </c>
      <c r="E215" s="23" t="s">
        <v>384</v>
      </c>
      <c r="F215" s="23" t="s">
        <v>2</v>
      </c>
      <c r="G215" s="22">
        <f>G216</f>
        <v>45000</v>
      </c>
      <c r="H215" s="22">
        <f t="shared" ref="H215:I215" si="66">H216</f>
        <v>0</v>
      </c>
      <c r="I215" s="22">
        <f t="shared" si="66"/>
        <v>0</v>
      </c>
      <c r="M215" s="49"/>
    </row>
    <row r="216" spans="1:13" ht="58.5" customHeight="1" outlineLevel="5" x14ac:dyDescent="0.25">
      <c r="A216" s="4" t="s">
        <v>341</v>
      </c>
      <c r="B216" s="5" t="s">
        <v>160</v>
      </c>
      <c r="C216" s="23" t="s">
        <v>70</v>
      </c>
      <c r="D216" s="23" t="s">
        <v>92</v>
      </c>
      <c r="E216" s="23" t="s">
        <v>342</v>
      </c>
      <c r="F216" s="23" t="s">
        <v>2</v>
      </c>
      <c r="G216" s="22">
        <f t="shared" ref="G216:I217" si="67">G217</f>
        <v>45000</v>
      </c>
      <c r="H216" s="22">
        <f t="shared" si="67"/>
        <v>0</v>
      </c>
      <c r="I216" s="22">
        <f t="shared" si="67"/>
        <v>0</v>
      </c>
      <c r="M216" s="49"/>
    </row>
    <row r="217" spans="1:13" ht="27" customHeight="1" outlineLevel="5" x14ac:dyDescent="0.25">
      <c r="A217" s="25" t="s">
        <v>75</v>
      </c>
      <c r="B217" s="5" t="s">
        <v>160</v>
      </c>
      <c r="C217" s="23" t="s">
        <v>70</v>
      </c>
      <c r="D217" s="23" t="s">
        <v>92</v>
      </c>
      <c r="E217" s="23" t="s">
        <v>342</v>
      </c>
      <c r="F217" s="23" t="s">
        <v>76</v>
      </c>
      <c r="G217" s="22">
        <f t="shared" si="67"/>
        <v>45000</v>
      </c>
      <c r="H217" s="22">
        <f t="shared" si="67"/>
        <v>0</v>
      </c>
      <c r="I217" s="22">
        <f t="shared" si="67"/>
        <v>0</v>
      </c>
      <c r="M217" s="49"/>
    </row>
    <row r="218" spans="1:13" ht="73.5" customHeight="1" outlineLevel="5" x14ac:dyDescent="0.25">
      <c r="A218" s="4" t="s">
        <v>243</v>
      </c>
      <c r="B218" s="5" t="s">
        <v>160</v>
      </c>
      <c r="C218" s="23" t="s">
        <v>70</v>
      </c>
      <c r="D218" s="23" t="s">
        <v>92</v>
      </c>
      <c r="E218" s="23" t="s">
        <v>342</v>
      </c>
      <c r="F218" s="23" t="s">
        <v>50</v>
      </c>
      <c r="G218" s="24">
        <v>45000</v>
      </c>
      <c r="H218" s="24">
        <v>0</v>
      </c>
      <c r="I218" s="24">
        <v>0</v>
      </c>
      <c r="M218" s="49"/>
    </row>
    <row r="219" spans="1:13" ht="57.75" customHeight="1" outlineLevel="5" x14ac:dyDescent="0.25">
      <c r="A219" s="4" t="s">
        <v>382</v>
      </c>
      <c r="B219" s="5" t="s">
        <v>160</v>
      </c>
      <c r="C219" s="23" t="s">
        <v>70</v>
      </c>
      <c r="D219" s="23" t="s">
        <v>92</v>
      </c>
      <c r="E219" s="23" t="s">
        <v>383</v>
      </c>
      <c r="F219" s="23" t="s">
        <v>2</v>
      </c>
      <c r="G219" s="28">
        <f>G220</f>
        <v>5000</v>
      </c>
      <c r="H219" s="28">
        <f t="shared" ref="H219:I219" si="68">H220</f>
        <v>0</v>
      </c>
      <c r="I219" s="28">
        <f t="shared" si="68"/>
        <v>0</v>
      </c>
      <c r="M219" s="49"/>
    </row>
    <row r="220" spans="1:13" ht="54" customHeight="1" outlineLevel="5" x14ac:dyDescent="0.25">
      <c r="A220" s="44" t="s">
        <v>341</v>
      </c>
      <c r="B220" s="5" t="s">
        <v>160</v>
      </c>
      <c r="C220" s="23" t="s">
        <v>70</v>
      </c>
      <c r="D220" s="23" t="s">
        <v>92</v>
      </c>
      <c r="E220" s="23" t="s">
        <v>371</v>
      </c>
      <c r="F220" s="23" t="s">
        <v>2</v>
      </c>
      <c r="G220" s="28">
        <f>G221</f>
        <v>5000</v>
      </c>
      <c r="H220" s="28">
        <f t="shared" ref="H220:I220" si="69">H221</f>
        <v>0</v>
      </c>
      <c r="I220" s="28">
        <f t="shared" si="69"/>
        <v>0</v>
      </c>
      <c r="M220" s="49"/>
    </row>
    <row r="221" spans="1:13" ht="37.5" customHeight="1" outlineLevel="5" x14ac:dyDescent="0.25">
      <c r="A221" s="4" t="s">
        <v>242</v>
      </c>
      <c r="B221" s="5" t="s">
        <v>160</v>
      </c>
      <c r="C221" s="23" t="s">
        <v>70</v>
      </c>
      <c r="D221" s="23" t="s">
        <v>92</v>
      </c>
      <c r="E221" s="23" t="s">
        <v>371</v>
      </c>
      <c r="F221" s="23" t="s">
        <v>72</v>
      </c>
      <c r="G221" s="28">
        <f>G222</f>
        <v>5000</v>
      </c>
      <c r="H221" s="28">
        <f t="shared" ref="H221:I221" si="70">H222</f>
        <v>0</v>
      </c>
      <c r="I221" s="28">
        <f t="shared" si="70"/>
        <v>0</v>
      </c>
      <c r="M221" s="49"/>
    </row>
    <row r="222" spans="1:13" ht="51.75" customHeight="1" outlineLevel="5" x14ac:dyDescent="0.25">
      <c r="A222" s="4" t="s">
        <v>73</v>
      </c>
      <c r="B222" s="5" t="s">
        <v>160</v>
      </c>
      <c r="C222" s="23" t="s">
        <v>70</v>
      </c>
      <c r="D222" s="23" t="s">
        <v>92</v>
      </c>
      <c r="E222" s="23" t="s">
        <v>371</v>
      </c>
      <c r="F222" s="23" t="s">
        <v>6</v>
      </c>
      <c r="G222" s="24">
        <v>5000</v>
      </c>
      <c r="H222" s="24">
        <v>0</v>
      </c>
      <c r="I222" s="24">
        <v>0</v>
      </c>
      <c r="M222" s="49"/>
    </row>
    <row r="223" spans="1:13" ht="57" customHeight="1" outlineLevel="5" x14ac:dyDescent="0.25">
      <c r="A223" s="4" t="s">
        <v>295</v>
      </c>
      <c r="B223" s="5" t="s">
        <v>160</v>
      </c>
      <c r="C223" s="23" t="s">
        <v>70</v>
      </c>
      <c r="D223" s="23" t="s">
        <v>92</v>
      </c>
      <c r="E223" s="23" t="s">
        <v>294</v>
      </c>
      <c r="F223" s="23" t="s">
        <v>2</v>
      </c>
      <c r="G223" s="22">
        <f>G224</f>
        <v>2250150.0099999998</v>
      </c>
      <c r="H223" s="22">
        <f t="shared" ref="H223:I223" si="71">H224</f>
        <v>0</v>
      </c>
      <c r="I223" s="22">
        <f t="shared" si="71"/>
        <v>0</v>
      </c>
      <c r="M223" s="49"/>
    </row>
    <row r="224" spans="1:13" ht="66" customHeight="1" outlineLevel="5" x14ac:dyDescent="0.25">
      <c r="A224" s="44" t="s">
        <v>431</v>
      </c>
      <c r="B224" s="5" t="s">
        <v>160</v>
      </c>
      <c r="C224" s="23" t="s">
        <v>70</v>
      </c>
      <c r="D224" s="23" t="s">
        <v>92</v>
      </c>
      <c r="E224" s="23" t="s">
        <v>428</v>
      </c>
      <c r="F224" s="23" t="s">
        <v>2</v>
      </c>
      <c r="G224" s="22">
        <f>G225</f>
        <v>2250150.0099999998</v>
      </c>
      <c r="H224" s="22">
        <f t="shared" ref="G224:I227" si="72">H225</f>
        <v>0</v>
      </c>
      <c r="I224" s="22">
        <f t="shared" si="72"/>
        <v>0</v>
      </c>
      <c r="M224" s="49"/>
    </row>
    <row r="225" spans="1:13" ht="104.25" customHeight="1" outlineLevel="5" x14ac:dyDescent="0.25">
      <c r="A225" s="44" t="s">
        <v>432</v>
      </c>
      <c r="B225" s="5" t="s">
        <v>160</v>
      </c>
      <c r="C225" s="23" t="s">
        <v>70</v>
      </c>
      <c r="D225" s="23" t="s">
        <v>92</v>
      </c>
      <c r="E225" s="23" t="s">
        <v>429</v>
      </c>
      <c r="F225" s="23" t="s">
        <v>2</v>
      </c>
      <c r="G225" s="22">
        <f>G226</f>
        <v>2250150.0099999998</v>
      </c>
      <c r="H225" s="22">
        <f t="shared" si="72"/>
        <v>0</v>
      </c>
      <c r="I225" s="22">
        <f t="shared" si="72"/>
        <v>0</v>
      </c>
      <c r="M225" s="49"/>
    </row>
    <row r="226" spans="1:13" ht="62.25" customHeight="1" outlineLevel="5" x14ac:dyDescent="0.25">
      <c r="A226" s="44" t="s">
        <v>433</v>
      </c>
      <c r="B226" s="5" t="s">
        <v>160</v>
      </c>
      <c r="C226" s="23" t="s">
        <v>70</v>
      </c>
      <c r="D226" s="23" t="s">
        <v>92</v>
      </c>
      <c r="E226" s="23" t="s">
        <v>430</v>
      </c>
      <c r="F226" s="23" t="s">
        <v>2</v>
      </c>
      <c r="G226" s="22">
        <f t="shared" si="72"/>
        <v>2250150.0099999998</v>
      </c>
      <c r="H226" s="22">
        <f t="shared" si="72"/>
        <v>0</v>
      </c>
      <c r="I226" s="22">
        <f t="shared" si="72"/>
        <v>0</v>
      </c>
      <c r="M226" s="49"/>
    </row>
    <row r="227" spans="1:13" ht="36" customHeight="1" outlineLevel="5" x14ac:dyDescent="0.25">
      <c r="A227" s="38" t="s">
        <v>148</v>
      </c>
      <c r="B227" s="5" t="s">
        <v>160</v>
      </c>
      <c r="C227" s="23" t="s">
        <v>70</v>
      </c>
      <c r="D227" s="23" t="s">
        <v>92</v>
      </c>
      <c r="E227" s="23" t="s">
        <v>430</v>
      </c>
      <c r="F227" s="23" t="s">
        <v>72</v>
      </c>
      <c r="G227" s="22">
        <f t="shared" si="72"/>
        <v>2250150.0099999998</v>
      </c>
      <c r="H227" s="22">
        <f t="shared" si="72"/>
        <v>0</v>
      </c>
      <c r="I227" s="22">
        <f t="shared" si="72"/>
        <v>0</v>
      </c>
      <c r="M227" s="49"/>
    </row>
    <row r="228" spans="1:13" ht="37.5" customHeight="1" outlineLevel="5" x14ac:dyDescent="0.25">
      <c r="A228" s="44" t="s">
        <v>261</v>
      </c>
      <c r="B228" s="5" t="s">
        <v>160</v>
      </c>
      <c r="C228" s="23" t="s">
        <v>70</v>
      </c>
      <c r="D228" s="23" t="s">
        <v>92</v>
      </c>
      <c r="E228" s="23" t="s">
        <v>430</v>
      </c>
      <c r="F228" s="23" t="s">
        <v>6</v>
      </c>
      <c r="G228" s="24">
        <v>2250150.0099999998</v>
      </c>
      <c r="H228" s="24">
        <v>0</v>
      </c>
      <c r="I228" s="24">
        <v>0</v>
      </c>
      <c r="M228" s="49"/>
    </row>
    <row r="229" spans="1:13" ht="27" customHeight="1" outlineLevel="5" x14ac:dyDescent="0.25">
      <c r="A229" s="26" t="s">
        <v>20</v>
      </c>
      <c r="B229" s="5" t="s">
        <v>160</v>
      </c>
      <c r="C229" s="23" t="s">
        <v>71</v>
      </c>
      <c r="D229" s="23" t="s">
        <v>58</v>
      </c>
      <c r="E229" s="23" t="s">
        <v>59</v>
      </c>
      <c r="F229" s="23" t="s">
        <v>2</v>
      </c>
      <c r="G229" s="22">
        <f>G230+G236+G313+G265</f>
        <v>228187267.51000002</v>
      </c>
      <c r="H229" s="22">
        <f>H230+H236+H313+H265</f>
        <v>50019852.420000002</v>
      </c>
      <c r="I229" s="22">
        <f>I230+I236+I313+I265</f>
        <v>38813177.579999998</v>
      </c>
      <c r="M229" s="49"/>
    </row>
    <row r="230" spans="1:13" ht="27" customHeight="1" outlineLevel="5" x14ac:dyDescent="0.25">
      <c r="A230" s="26" t="s">
        <v>93</v>
      </c>
      <c r="B230" s="5" t="s">
        <v>160</v>
      </c>
      <c r="C230" s="23" t="s">
        <v>71</v>
      </c>
      <c r="D230" s="23" t="s">
        <v>57</v>
      </c>
      <c r="E230" s="23" t="s">
        <v>59</v>
      </c>
      <c r="F230" s="23" t="s">
        <v>2</v>
      </c>
      <c r="G230" s="22">
        <f t="shared" ref="G230:I234" si="73">G231</f>
        <v>724000</v>
      </c>
      <c r="H230" s="22">
        <f t="shared" si="73"/>
        <v>0</v>
      </c>
      <c r="I230" s="22">
        <f t="shared" si="73"/>
        <v>0</v>
      </c>
      <c r="M230" s="49"/>
    </row>
    <row r="231" spans="1:13" ht="57" customHeight="1" outlineLevel="5" x14ac:dyDescent="0.25">
      <c r="A231" s="46" t="s">
        <v>194</v>
      </c>
      <c r="B231" s="5" t="s">
        <v>160</v>
      </c>
      <c r="C231" s="23" t="s">
        <v>71</v>
      </c>
      <c r="D231" s="23" t="s">
        <v>57</v>
      </c>
      <c r="E231" s="23" t="s">
        <v>136</v>
      </c>
      <c r="F231" s="23" t="s">
        <v>2</v>
      </c>
      <c r="G231" s="22">
        <f t="shared" si="73"/>
        <v>724000</v>
      </c>
      <c r="H231" s="22">
        <f t="shared" si="73"/>
        <v>0</v>
      </c>
      <c r="I231" s="22">
        <f t="shared" si="73"/>
        <v>0</v>
      </c>
      <c r="M231" s="49"/>
    </row>
    <row r="232" spans="1:13" ht="57" customHeight="1" outlineLevel="5" x14ac:dyDescent="0.25">
      <c r="A232" s="4" t="s">
        <v>198</v>
      </c>
      <c r="B232" s="5" t="s">
        <v>160</v>
      </c>
      <c r="C232" s="23" t="s">
        <v>71</v>
      </c>
      <c r="D232" s="23" t="s">
        <v>57</v>
      </c>
      <c r="E232" s="23" t="s">
        <v>149</v>
      </c>
      <c r="F232" s="23" t="s">
        <v>2</v>
      </c>
      <c r="G232" s="22">
        <f t="shared" si="73"/>
        <v>724000</v>
      </c>
      <c r="H232" s="22">
        <f t="shared" si="73"/>
        <v>0</v>
      </c>
      <c r="I232" s="22">
        <f t="shared" si="73"/>
        <v>0</v>
      </c>
      <c r="M232" s="49"/>
    </row>
    <row r="233" spans="1:13" ht="42.75" customHeight="1" outlineLevel="5" x14ac:dyDescent="0.25">
      <c r="A233" s="26" t="s">
        <v>150</v>
      </c>
      <c r="B233" s="5" t="s">
        <v>160</v>
      </c>
      <c r="C233" s="23" t="s">
        <v>71</v>
      </c>
      <c r="D233" s="23" t="s">
        <v>57</v>
      </c>
      <c r="E233" s="23" t="s">
        <v>139</v>
      </c>
      <c r="F233" s="23" t="s">
        <v>2</v>
      </c>
      <c r="G233" s="22">
        <f t="shared" si="73"/>
        <v>724000</v>
      </c>
      <c r="H233" s="22">
        <f t="shared" si="73"/>
        <v>0</v>
      </c>
      <c r="I233" s="22">
        <f t="shared" si="73"/>
        <v>0</v>
      </c>
      <c r="M233" s="49"/>
    </row>
    <row r="234" spans="1:13" ht="43.5" customHeight="1" outlineLevel="5" x14ac:dyDescent="0.25">
      <c r="A234" s="4" t="s">
        <v>242</v>
      </c>
      <c r="B234" s="5" t="s">
        <v>160</v>
      </c>
      <c r="C234" s="23" t="s">
        <v>71</v>
      </c>
      <c r="D234" s="23" t="s">
        <v>57</v>
      </c>
      <c r="E234" s="23" t="s">
        <v>139</v>
      </c>
      <c r="F234" s="23" t="s">
        <v>72</v>
      </c>
      <c r="G234" s="22">
        <f t="shared" si="73"/>
        <v>724000</v>
      </c>
      <c r="H234" s="22">
        <f t="shared" si="73"/>
        <v>0</v>
      </c>
      <c r="I234" s="22">
        <f t="shared" si="73"/>
        <v>0</v>
      </c>
      <c r="M234" s="49"/>
    </row>
    <row r="235" spans="1:13" ht="50.25" customHeight="1" outlineLevel="5" x14ac:dyDescent="0.25">
      <c r="A235" s="4" t="s">
        <v>73</v>
      </c>
      <c r="B235" s="5" t="s">
        <v>160</v>
      </c>
      <c r="C235" s="23" t="s">
        <v>71</v>
      </c>
      <c r="D235" s="23" t="s">
        <v>57</v>
      </c>
      <c r="E235" s="23" t="s">
        <v>139</v>
      </c>
      <c r="F235" s="23" t="s">
        <v>6</v>
      </c>
      <c r="G235" s="24">
        <v>724000</v>
      </c>
      <c r="H235" s="24">
        <v>0</v>
      </c>
      <c r="I235" s="24">
        <v>0</v>
      </c>
      <c r="M235" s="49"/>
    </row>
    <row r="236" spans="1:13" ht="26.25" customHeight="1" outlineLevel="5" x14ac:dyDescent="0.25">
      <c r="A236" s="4" t="s">
        <v>52</v>
      </c>
      <c r="B236" s="5" t="s">
        <v>160</v>
      </c>
      <c r="C236" s="23" t="s">
        <v>71</v>
      </c>
      <c r="D236" s="23" t="s">
        <v>60</v>
      </c>
      <c r="E236" s="23" t="s">
        <v>59</v>
      </c>
      <c r="F236" s="23" t="s">
        <v>2</v>
      </c>
      <c r="G236" s="22">
        <f>G237+G257</f>
        <v>173114243.12</v>
      </c>
      <c r="H236" s="22">
        <f t="shared" ref="H236:I236" si="74">H237+H257</f>
        <v>11847582.109999999</v>
      </c>
      <c r="I236" s="22">
        <f t="shared" si="74"/>
        <v>640000</v>
      </c>
      <c r="M236" s="49"/>
    </row>
    <row r="237" spans="1:13" ht="67.5" customHeight="1" outlineLevel="5" x14ac:dyDescent="0.25">
      <c r="A237" s="26" t="s">
        <v>441</v>
      </c>
      <c r="B237" s="5" t="s">
        <v>160</v>
      </c>
      <c r="C237" s="23" t="s">
        <v>71</v>
      </c>
      <c r="D237" s="23" t="s">
        <v>60</v>
      </c>
      <c r="E237" s="23" t="s">
        <v>94</v>
      </c>
      <c r="F237" s="23" t="s">
        <v>2</v>
      </c>
      <c r="G237" s="22">
        <f>G238+G253</f>
        <v>95884412.709999993</v>
      </c>
      <c r="H237" s="22">
        <f>H238+H253</f>
        <v>11847582.109999999</v>
      </c>
      <c r="I237" s="22">
        <f>I238+I253</f>
        <v>640000</v>
      </c>
      <c r="M237" s="49"/>
    </row>
    <row r="238" spans="1:13" ht="59.25" customHeight="1" outlineLevel="5" x14ac:dyDescent="0.25">
      <c r="A238" s="26" t="s">
        <v>199</v>
      </c>
      <c r="B238" s="5" t="s">
        <v>160</v>
      </c>
      <c r="C238" s="23" t="s">
        <v>71</v>
      </c>
      <c r="D238" s="23" t="s">
        <v>60</v>
      </c>
      <c r="E238" s="23" t="s">
        <v>95</v>
      </c>
      <c r="F238" s="23" t="s">
        <v>2</v>
      </c>
      <c r="G238" s="22">
        <f>G243+G239</f>
        <v>94427600</v>
      </c>
      <c r="H238" s="22">
        <f t="shared" ref="H238:I238" si="75">H243+H239</f>
        <v>11847582.109999999</v>
      </c>
      <c r="I238" s="22">
        <f t="shared" si="75"/>
        <v>640000</v>
      </c>
      <c r="M238" s="49"/>
    </row>
    <row r="239" spans="1:13" ht="67.5" customHeight="1" outlineLevel="5" x14ac:dyDescent="0.25">
      <c r="A239" s="26" t="s">
        <v>488</v>
      </c>
      <c r="B239" s="5" t="s">
        <v>160</v>
      </c>
      <c r="C239" s="23" t="s">
        <v>71</v>
      </c>
      <c r="D239" s="23" t="s">
        <v>60</v>
      </c>
      <c r="E239" s="23" t="s">
        <v>490</v>
      </c>
      <c r="F239" s="23" t="s">
        <v>2</v>
      </c>
      <c r="G239" s="22">
        <f>G240</f>
        <v>0</v>
      </c>
      <c r="H239" s="22">
        <f t="shared" ref="H239:I239" si="76">H240</f>
        <v>11207582.109999999</v>
      </c>
      <c r="I239" s="22">
        <f t="shared" si="76"/>
        <v>0</v>
      </c>
      <c r="M239" s="49"/>
    </row>
    <row r="240" spans="1:13" ht="59.25" customHeight="1" outlineLevel="5" x14ac:dyDescent="0.25">
      <c r="A240" s="26" t="s">
        <v>491</v>
      </c>
      <c r="B240" s="5" t="s">
        <v>160</v>
      </c>
      <c r="C240" s="23" t="s">
        <v>71</v>
      </c>
      <c r="D240" s="23" t="s">
        <v>60</v>
      </c>
      <c r="E240" s="23" t="s">
        <v>489</v>
      </c>
      <c r="F240" s="23" t="s">
        <v>2</v>
      </c>
      <c r="G240" s="22">
        <f>G241</f>
        <v>0</v>
      </c>
      <c r="H240" s="22">
        <f t="shared" ref="H240:I240" si="77">H241</f>
        <v>11207582.109999999</v>
      </c>
      <c r="I240" s="22">
        <f t="shared" si="77"/>
        <v>0</v>
      </c>
      <c r="M240" s="49"/>
    </row>
    <row r="241" spans="1:13" ht="51" customHeight="1" outlineLevel="5" x14ac:dyDescent="0.25">
      <c r="A241" s="26" t="s">
        <v>242</v>
      </c>
      <c r="B241" s="5" t="s">
        <v>160</v>
      </c>
      <c r="C241" s="23" t="s">
        <v>71</v>
      </c>
      <c r="D241" s="23" t="s">
        <v>60</v>
      </c>
      <c r="E241" s="23" t="s">
        <v>489</v>
      </c>
      <c r="F241" s="23" t="s">
        <v>72</v>
      </c>
      <c r="G241" s="22">
        <f>G242</f>
        <v>0</v>
      </c>
      <c r="H241" s="22">
        <f t="shared" ref="H241:I241" si="78">H242</f>
        <v>11207582.109999999</v>
      </c>
      <c r="I241" s="22">
        <f t="shared" si="78"/>
        <v>0</v>
      </c>
      <c r="M241" s="49"/>
    </row>
    <row r="242" spans="1:13" ht="52.5" customHeight="1" outlineLevel="5" x14ac:dyDescent="0.25">
      <c r="A242" s="26" t="s">
        <v>73</v>
      </c>
      <c r="B242" s="5" t="s">
        <v>160</v>
      </c>
      <c r="C242" s="23" t="s">
        <v>71</v>
      </c>
      <c r="D242" s="23" t="s">
        <v>60</v>
      </c>
      <c r="E242" s="23" t="s">
        <v>489</v>
      </c>
      <c r="F242" s="23" t="s">
        <v>6</v>
      </c>
      <c r="G242" s="24">
        <v>0</v>
      </c>
      <c r="H242" s="24">
        <v>11207582.109999999</v>
      </c>
      <c r="I242" s="24">
        <v>0</v>
      </c>
      <c r="M242" s="49"/>
    </row>
    <row r="243" spans="1:13" ht="57" customHeight="1" outlineLevel="5" x14ac:dyDescent="0.25">
      <c r="A243" s="26" t="s">
        <v>378</v>
      </c>
      <c r="B243" s="5" t="s">
        <v>160</v>
      </c>
      <c r="C243" s="23" t="s">
        <v>71</v>
      </c>
      <c r="D243" s="23" t="s">
        <v>60</v>
      </c>
      <c r="E243" s="23" t="s">
        <v>379</v>
      </c>
      <c r="F243" s="23" t="s">
        <v>2</v>
      </c>
      <c r="G243" s="22">
        <f>G244+G247+G250</f>
        <v>94427600</v>
      </c>
      <c r="H243" s="22">
        <f>H244+H247</f>
        <v>640000</v>
      </c>
      <c r="I243" s="22">
        <f>I244+I247</f>
        <v>640000</v>
      </c>
      <c r="M243" s="49"/>
    </row>
    <row r="244" spans="1:13" ht="25.5" customHeight="1" outlineLevel="1" x14ac:dyDescent="0.25">
      <c r="A244" s="4" t="s">
        <v>302</v>
      </c>
      <c r="B244" s="5" t="s">
        <v>160</v>
      </c>
      <c r="C244" s="23" t="s">
        <v>71</v>
      </c>
      <c r="D244" s="23" t="s">
        <v>60</v>
      </c>
      <c r="E244" s="23" t="s">
        <v>140</v>
      </c>
      <c r="F244" s="23" t="s">
        <v>2</v>
      </c>
      <c r="G244" s="22">
        <f>G245</f>
        <v>2550000</v>
      </c>
      <c r="H244" s="22">
        <f t="shared" ref="H244:I244" si="79">H245</f>
        <v>0</v>
      </c>
      <c r="I244" s="22">
        <f t="shared" si="79"/>
        <v>0</v>
      </c>
      <c r="M244" s="49"/>
    </row>
    <row r="245" spans="1:13" ht="40.5" customHeight="1" outlineLevel="5" x14ac:dyDescent="0.25">
      <c r="A245" s="26" t="s">
        <v>242</v>
      </c>
      <c r="B245" s="5" t="s">
        <v>160</v>
      </c>
      <c r="C245" s="23" t="s">
        <v>71</v>
      </c>
      <c r="D245" s="23" t="s">
        <v>60</v>
      </c>
      <c r="E245" s="23" t="s">
        <v>140</v>
      </c>
      <c r="F245" s="23" t="s">
        <v>72</v>
      </c>
      <c r="G245" s="22">
        <f>G246</f>
        <v>2550000</v>
      </c>
      <c r="H245" s="22">
        <f>H246</f>
        <v>0</v>
      </c>
      <c r="I245" s="22">
        <f>I246</f>
        <v>0</v>
      </c>
      <c r="M245" s="49"/>
    </row>
    <row r="246" spans="1:13" ht="51" customHeight="1" outlineLevel="5" x14ac:dyDescent="0.25">
      <c r="A246" s="26" t="s">
        <v>73</v>
      </c>
      <c r="B246" s="5" t="s">
        <v>160</v>
      </c>
      <c r="C246" s="23" t="s">
        <v>71</v>
      </c>
      <c r="D246" s="23" t="s">
        <v>60</v>
      </c>
      <c r="E246" s="23" t="s">
        <v>140</v>
      </c>
      <c r="F246" s="23" t="s">
        <v>6</v>
      </c>
      <c r="G246" s="24">
        <v>2550000</v>
      </c>
      <c r="H246" s="24">
        <v>0</v>
      </c>
      <c r="I246" s="24">
        <v>0</v>
      </c>
      <c r="M246" s="49"/>
    </row>
    <row r="247" spans="1:13" ht="37.5" customHeight="1" outlineLevel="5" x14ac:dyDescent="0.25">
      <c r="A247" s="26" t="s">
        <v>299</v>
      </c>
      <c r="B247" s="5" t="s">
        <v>160</v>
      </c>
      <c r="C247" s="23" t="s">
        <v>71</v>
      </c>
      <c r="D247" s="23" t="s">
        <v>60</v>
      </c>
      <c r="E247" s="23" t="s">
        <v>232</v>
      </c>
      <c r="F247" s="23" t="s">
        <v>2</v>
      </c>
      <c r="G247" s="22">
        <f t="shared" ref="G247:I248" si="80">G248</f>
        <v>640000</v>
      </c>
      <c r="H247" s="22">
        <f t="shared" si="80"/>
        <v>640000</v>
      </c>
      <c r="I247" s="22">
        <f t="shared" si="80"/>
        <v>640000</v>
      </c>
      <c r="M247" s="49"/>
    </row>
    <row r="248" spans="1:13" ht="37.5" customHeight="1" outlineLevel="5" x14ac:dyDescent="0.25">
      <c r="A248" s="26" t="s">
        <v>242</v>
      </c>
      <c r="B248" s="5" t="s">
        <v>160</v>
      </c>
      <c r="C248" s="23" t="s">
        <v>71</v>
      </c>
      <c r="D248" s="23" t="s">
        <v>60</v>
      </c>
      <c r="E248" s="23" t="s">
        <v>232</v>
      </c>
      <c r="F248" s="23" t="s">
        <v>72</v>
      </c>
      <c r="G248" s="22">
        <f t="shared" si="80"/>
        <v>640000</v>
      </c>
      <c r="H248" s="22">
        <f t="shared" si="80"/>
        <v>640000</v>
      </c>
      <c r="I248" s="22">
        <f t="shared" si="80"/>
        <v>640000</v>
      </c>
      <c r="M248" s="49"/>
    </row>
    <row r="249" spans="1:13" ht="48.75" customHeight="1" outlineLevel="5" x14ac:dyDescent="0.25">
      <c r="A249" s="26" t="s">
        <v>73</v>
      </c>
      <c r="B249" s="5" t="s">
        <v>160</v>
      </c>
      <c r="C249" s="23" t="s">
        <v>71</v>
      </c>
      <c r="D249" s="23" t="s">
        <v>60</v>
      </c>
      <c r="E249" s="23" t="s">
        <v>232</v>
      </c>
      <c r="F249" s="23" t="s">
        <v>6</v>
      </c>
      <c r="G249" s="24">
        <v>640000</v>
      </c>
      <c r="H249" s="24">
        <v>640000</v>
      </c>
      <c r="I249" s="24">
        <v>640000</v>
      </c>
      <c r="M249" s="49"/>
    </row>
    <row r="250" spans="1:13" ht="48.75" customHeight="1" outlineLevel="5" x14ac:dyDescent="0.25">
      <c r="A250" s="26" t="s">
        <v>461</v>
      </c>
      <c r="B250" s="5" t="s">
        <v>160</v>
      </c>
      <c r="C250" s="23" t="s">
        <v>71</v>
      </c>
      <c r="D250" s="23" t="s">
        <v>60</v>
      </c>
      <c r="E250" s="23" t="s">
        <v>462</v>
      </c>
      <c r="F250" s="23" t="s">
        <v>2</v>
      </c>
      <c r="G250" s="22">
        <f>G251</f>
        <v>91237600</v>
      </c>
      <c r="H250" s="22">
        <f t="shared" ref="H250:I250" si="81">H251</f>
        <v>0</v>
      </c>
      <c r="I250" s="22">
        <f t="shared" si="81"/>
        <v>0</v>
      </c>
      <c r="M250" s="49"/>
    </row>
    <row r="251" spans="1:13" ht="48.75" customHeight="1" outlineLevel="5" x14ac:dyDescent="0.25">
      <c r="A251" s="26" t="s">
        <v>242</v>
      </c>
      <c r="B251" s="5" t="s">
        <v>160</v>
      </c>
      <c r="C251" s="23" t="s">
        <v>71</v>
      </c>
      <c r="D251" s="23" t="s">
        <v>60</v>
      </c>
      <c r="E251" s="23" t="s">
        <v>462</v>
      </c>
      <c r="F251" s="23" t="s">
        <v>72</v>
      </c>
      <c r="G251" s="22">
        <f>G252</f>
        <v>91237600</v>
      </c>
      <c r="H251" s="22">
        <f t="shared" ref="H251:I251" si="82">H252</f>
        <v>0</v>
      </c>
      <c r="I251" s="22">
        <f t="shared" si="82"/>
        <v>0</v>
      </c>
      <c r="M251" s="49"/>
    </row>
    <row r="252" spans="1:13" ht="48.75" customHeight="1" outlineLevel="5" x14ac:dyDescent="0.25">
      <c r="A252" s="26" t="s">
        <v>73</v>
      </c>
      <c r="B252" s="5" t="s">
        <v>160</v>
      </c>
      <c r="C252" s="23" t="s">
        <v>71</v>
      </c>
      <c r="D252" s="23" t="s">
        <v>60</v>
      </c>
      <c r="E252" s="23" t="s">
        <v>462</v>
      </c>
      <c r="F252" s="23" t="s">
        <v>6</v>
      </c>
      <c r="G252" s="24">
        <v>91237600</v>
      </c>
      <c r="H252" s="24">
        <v>0</v>
      </c>
      <c r="I252" s="24">
        <v>0</v>
      </c>
      <c r="M252" s="49"/>
    </row>
    <row r="253" spans="1:13" ht="68.25" customHeight="1" outlineLevel="2" x14ac:dyDescent="0.25">
      <c r="A253" s="26" t="s">
        <v>442</v>
      </c>
      <c r="B253" s="5" t="s">
        <v>160</v>
      </c>
      <c r="C253" s="23" t="s">
        <v>71</v>
      </c>
      <c r="D253" s="23" t="s">
        <v>60</v>
      </c>
      <c r="E253" s="23" t="s">
        <v>141</v>
      </c>
      <c r="F253" s="23" t="s">
        <v>2</v>
      </c>
      <c r="G253" s="22">
        <f>G254</f>
        <v>1456812.71</v>
      </c>
      <c r="H253" s="22">
        <f t="shared" ref="H253:I253" si="83">H254</f>
        <v>0</v>
      </c>
      <c r="I253" s="22">
        <f t="shared" si="83"/>
        <v>0</v>
      </c>
      <c r="M253" s="49"/>
    </row>
    <row r="254" spans="1:13" ht="33.75" customHeight="1" outlineLevel="2" x14ac:dyDescent="0.25">
      <c r="A254" s="26" t="s">
        <v>419</v>
      </c>
      <c r="B254" s="5" t="s">
        <v>160</v>
      </c>
      <c r="C254" s="23" t="s">
        <v>71</v>
      </c>
      <c r="D254" s="23" t="s">
        <v>60</v>
      </c>
      <c r="E254" s="23" t="s">
        <v>190</v>
      </c>
      <c r="F254" s="23" t="s">
        <v>2</v>
      </c>
      <c r="G254" s="22">
        <f t="shared" ref="G254:I255" si="84">G255</f>
        <v>1456812.71</v>
      </c>
      <c r="H254" s="22">
        <f t="shared" si="84"/>
        <v>0</v>
      </c>
      <c r="I254" s="22">
        <f t="shared" si="84"/>
        <v>0</v>
      </c>
      <c r="M254" s="49"/>
    </row>
    <row r="255" spans="1:13" ht="24.75" customHeight="1" outlineLevel="2" x14ac:dyDescent="0.25">
      <c r="A255" s="26" t="s">
        <v>75</v>
      </c>
      <c r="B255" s="5" t="s">
        <v>160</v>
      </c>
      <c r="C255" s="23" t="s">
        <v>71</v>
      </c>
      <c r="D255" s="23" t="s">
        <v>60</v>
      </c>
      <c r="E255" s="23" t="s">
        <v>190</v>
      </c>
      <c r="F255" s="23" t="s">
        <v>76</v>
      </c>
      <c r="G255" s="22">
        <f t="shared" si="84"/>
        <v>1456812.71</v>
      </c>
      <c r="H255" s="22">
        <f t="shared" si="84"/>
        <v>0</v>
      </c>
      <c r="I255" s="22">
        <f t="shared" si="84"/>
        <v>0</v>
      </c>
      <c r="M255" s="49"/>
    </row>
    <row r="256" spans="1:13" ht="69" customHeight="1" outlineLevel="2" x14ac:dyDescent="0.25">
      <c r="A256" s="26" t="s">
        <v>243</v>
      </c>
      <c r="B256" s="5" t="s">
        <v>160</v>
      </c>
      <c r="C256" s="23" t="s">
        <v>71</v>
      </c>
      <c r="D256" s="23" t="s">
        <v>60</v>
      </c>
      <c r="E256" s="23" t="s">
        <v>190</v>
      </c>
      <c r="F256" s="23" t="s">
        <v>50</v>
      </c>
      <c r="G256" s="24">
        <v>1456812.71</v>
      </c>
      <c r="H256" s="24">
        <v>0</v>
      </c>
      <c r="I256" s="24">
        <v>0</v>
      </c>
      <c r="M256" s="49"/>
    </row>
    <row r="257" spans="1:13" ht="58.5" customHeight="1" outlineLevel="2" x14ac:dyDescent="0.25">
      <c r="A257" s="26" t="s">
        <v>443</v>
      </c>
      <c r="B257" s="5" t="s">
        <v>160</v>
      </c>
      <c r="C257" s="6" t="s">
        <v>71</v>
      </c>
      <c r="D257" s="6" t="s">
        <v>60</v>
      </c>
      <c r="E257" s="23" t="s">
        <v>200</v>
      </c>
      <c r="F257" s="23" t="s">
        <v>2</v>
      </c>
      <c r="G257" s="22">
        <f>G258</f>
        <v>77229830.409999996</v>
      </c>
      <c r="H257" s="22">
        <f t="shared" ref="H257:I257" si="85">H258</f>
        <v>0</v>
      </c>
      <c r="I257" s="22">
        <f t="shared" si="85"/>
        <v>0</v>
      </c>
      <c r="M257" s="49"/>
    </row>
    <row r="258" spans="1:13" ht="39.75" customHeight="1" outlineLevel="2" x14ac:dyDescent="0.25">
      <c r="A258" s="26" t="s">
        <v>376</v>
      </c>
      <c r="B258" s="5" t="s">
        <v>160</v>
      </c>
      <c r="C258" s="6" t="s">
        <v>71</v>
      </c>
      <c r="D258" s="6" t="s">
        <v>60</v>
      </c>
      <c r="E258" s="23" t="s">
        <v>377</v>
      </c>
      <c r="F258" s="23" t="s">
        <v>2</v>
      </c>
      <c r="G258" s="22">
        <f>G259+G262</f>
        <v>77229830.409999996</v>
      </c>
      <c r="H258" s="22">
        <f t="shared" ref="H258:I258" si="86">H259+H262</f>
        <v>0</v>
      </c>
      <c r="I258" s="22">
        <f t="shared" si="86"/>
        <v>0</v>
      </c>
      <c r="M258" s="49"/>
    </row>
    <row r="259" spans="1:13" ht="54.75" customHeight="1" outlineLevel="2" x14ac:dyDescent="0.25">
      <c r="A259" s="26" t="s">
        <v>252</v>
      </c>
      <c r="B259" s="5" t="s">
        <v>160</v>
      </c>
      <c r="C259" s="6" t="s">
        <v>71</v>
      </c>
      <c r="D259" s="6" t="s">
        <v>60</v>
      </c>
      <c r="E259" s="23" t="s">
        <v>253</v>
      </c>
      <c r="F259" s="23" t="s">
        <v>2</v>
      </c>
      <c r="G259" s="22">
        <f t="shared" ref="G259:I260" si="87">G260</f>
        <v>6100000</v>
      </c>
      <c r="H259" s="22">
        <f t="shared" si="87"/>
        <v>0</v>
      </c>
      <c r="I259" s="22">
        <f t="shared" si="87"/>
        <v>0</v>
      </c>
      <c r="M259" s="49"/>
    </row>
    <row r="260" spans="1:13" ht="36.75" customHeight="1" outlineLevel="2" x14ac:dyDescent="0.25">
      <c r="A260" s="26" t="s">
        <v>148</v>
      </c>
      <c r="B260" s="5" t="s">
        <v>160</v>
      </c>
      <c r="C260" s="6" t="s">
        <v>71</v>
      </c>
      <c r="D260" s="6" t="s">
        <v>60</v>
      </c>
      <c r="E260" s="23" t="s">
        <v>253</v>
      </c>
      <c r="F260" s="23" t="s">
        <v>72</v>
      </c>
      <c r="G260" s="22">
        <f t="shared" si="87"/>
        <v>6100000</v>
      </c>
      <c r="H260" s="22">
        <f t="shared" si="87"/>
        <v>0</v>
      </c>
      <c r="I260" s="22">
        <f t="shared" si="87"/>
        <v>0</v>
      </c>
      <c r="M260" s="49"/>
    </row>
    <row r="261" spans="1:13" ht="48.75" customHeight="1" outlineLevel="2" x14ac:dyDescent="0.25">
      <c r="A261" s="26" t="s">
        <v>73</v>
      </c>
      <c r="B261" s="5" t="s">
        <v>160</v>
      </c>
      <c r="C261" s="6" t="s">
        <v>71</v>
      </c>
      <c r="D261" s="6" t="s">
        <v>60</v>
      </c>
      <c r="E261" s="23" t="s">
        <v>253</v>
      </c>
      <c r="F261" s="23" t="s">
        <v>6</v>
      </c>
      <c r="G261" s="24">
        <v>6100000</v>
      </c>
      <c r="H261" s="24">
        <v>0</v>
      </c>
      <c r="I261" s="24">
        <v>0</v>
      </c>
      <c r="M261" s="49"/>
    </row>
    <row r="262" spans="1:13" ht="54.75" customHeight="1" outlineLevel="2" x14ac:dyDescent="0.25">
      <c r="A262" s="26" t="s">
        <v>463</v>
      </c>
      <c r="B262" s="5" t="s">
        <v>160</v>
      </c>
      <c r="C262" s="6" t="s">
        <v>71</v>
      </c>
      <c r="D262" s="6" t="s">
        <v>60</v>
      </c>
      <c r="E262" s="23" t="s">
        <v>464</v>
      </c>
      <c r="F262" s="23" t="s">
        <v>2</v>
      </c>
      <c r="G262" s="22">
        <f>G263</f>
        <v>71129830.409999996</v>
      </c>
      <c r="H262" s="22">
        <f t="shared" ref="H262:I262" si="88">H263</f>
        <v>0</v>
      </c>
      <c r="I262" s="22">
        <f t="shared" si="88"/>
        <v>0</v>
      </c>
      <c r="M262" s="49"/>
    </row>
    <row r="263" spans="1:13" ht="48.75" customHeight="1" outlineLevel="2" x14ac:dyDescent="0.25">
      <c r="A263" s="26" t="s">
        <v>148</v>
      </c>
      <c r="B263" s="5" t="s">
        <v>160</v>
      </c>
      <c r="C263" s="6" t="s">
        <v>71</v>
      </c>
      <c r="D263" s="6" t="s">
        <v>60</v>
      </c>
      <c r="E263" s="23" t="s">
        <v>464</v>
      </c>
      <c r="F263" s="23" t="s">
        <v>72</v>
      </c>
      <c r="G263" s="22">
        <f>G264</f>
        <v>71129830.409999996</v>
      </c>
      <c r="H263" s="22">
        <f t="shared" ref="H263:I263" si="89">H264</f>
        <v>0</v>
      </c>
      <c r="I263" s="22">
        <f t="shared" si="89"/>
        <v>0</v>
      </c>
      <c r="M263" s="49"/>
    </row>
    <row r="264" spans="1:13" ht="48.75" customHeight="1" outlineLevel="2" x14ac:dyDescent="0.25">
      <c r="A264" s="26" t="s">
        <v>73</v>
      </c>
      <c r="B264" s="5" t="s">
        <v>160</v>
      </c>
      <c r="C264" s="6" t="s">
        <v>71</v>
      </c>
      <c r="D264" s="6" t="s">
        <v>60</v>
      </c>
      <c r="E264" s="23" t="s">
        <v>464</v>
      </c>
      <c r="F264" s="23" t="s">
        <v>6</v>
      </c>
      <c r="G264" s="73">
        <v>71129830.409999996</v>
      </c>
      <c r="H264" s="24">
        <v>0</v>
      </c>
      <c r="I264" s="24">
        <v>0</v>
      </c>
      <c r="M264" s="49"/>
    </row>
    <row r="265" spans="1:13" ht="26.25" customHeight="1" outlineLevel="2" x14ac:dyDescent="0.25">
      <c r="A265" s="4" t="s">
        <v>133</v>
      </c>
      <c r="B265" s="5" t="s">
        <v>160</v>
      </c>
      <c r="C265" s="6" t="s">
        <v>71</v>
      </c>
      <c r="D265" s="6" t="s">
        <v>67</v>
      </c>
      <c r="E265" s="23" t="s">
        <v>59</v>
      </c>
      <c r="F265" s="23" t="s">
        <v>2</v>
      </c>
      <c r="G265" s="22">
        <f>G266+G305</f>
        <v>54327215.060000002</v>
      </c>
      <c r="H265" s="22">
        <f t="shared" ref="H265:I265" si="90">H266+H305</f>
        <v>38149588.609999999</v>
      </c>
      <c r="I265" s="22">
        <f t="shared" si="90"/>
        <v>38149588.609999999</v>
      </c>
      <c r="M265" s="49"/>
    </row>
    <row r="266" spans="1:13" ht="45" customHeight="1" outlineLevel="2" x14ac:dyDescent="0.25">
      <c r="A266" s="26" t="s">
        <v>422</v>
      </c>
      <c r="B266" s="5" t="s">
        <v>160</v>
      </c>
      <c r="C266" s="6" t="s">
        <v>71</v>
      </c>
      <c r="D266" s="6" t="s">
        <v>67</v>
      </c>
      <c r="E266" s="23" t="s">
        <v>203</v>
      </c>
      <c r="F266" s="23" t="s">
        <v>2</v>
      </c>
      <c r="G266" s="22">
        <f>G267</f>
        <v>53977215.060000002</v>
      </c>
      <c r="H266" s="22">
        <f t="shared" ref="H266:I266" si="91">H267</f>
        <v>25730338</v>
      </c>
      <c r="I266" s="22">
        <f t="shared" si="91"/>
        <v>25730338</v>
      </c>
      <c r="M266" s="49"/>
    </row>
    <row r="267" spans="1:13" ht="35.25" customHeight="1" outlineLevel="2" x14ac:dyDescent="0.25">
      <c r="A267" s="26" t="s">
        <v>372</v>
      </c>
      <c r="B267" s="5" t="s">
        <v>160</v>
      </c>
      <c r="C267" s="6" t="s">
        <v>71</v>
      </c>
      <c r="D267" s="6" t="s">
        <v>67</v>
      </c>
      <c r="E267" s="23" t="s">
        <v>373</v>
      </c>
      <c r="F267" s="23" t="s">
        <v>2</v>
      </c>
      <c r="G267" s="22">
        <f>G268+G274+G302+G271+G277+G280+G283+G286+G289+G299+G292</f>
        <v>53977215.060000002</v>
      </c>
      <c r="H267" s="22">
        <f t="shared" ref="H267:I267" si="92">H268+H274+H302+H271+H277+H280+H283+H286+H289+H299+H292</f>
        <v>25730338</v>
      </c>
      <c r="I267" s="22">
        <f t="shared" si="92"/>
        <v>25730338</v>
      </c>
      <c r="M267" s="49"/>
    </row>
    <row r="268" spans="1:13" ht="37.5" customHeight="1" outlineLevel="2" x14ac:dyDescent="0.25">
      <c r="A268" s="26" t="s">
        <v>201</v>
      </c>
      <c r="B268" s="5" t="s">
        <v>160</v>
      </c>
      <c r="C268" s="6" t="s">
        <v>71</v>
      </c>
      <c r="D268" s="6" t="s">
        <v>67</v>
      </c>
      <c r="E268" s="23" t="s">
        <v>204</v>
      </c>
      <c r="F268" s="23" t="s">
        <v>2</v>
      </c>
      <c r="G268" s="22">
        <f t="shared" ref="G268:I269" si="93">G269</f>
        <v>1013638.8</v>
      </c>
      <c r="H268" s="22">
        <f t="shared" si="93"/>
        <v>0</v>
      </c>
      <c r="I268" s="22">
        <f t="shared" si="93"/>
        <v>0</v>
      </c>
      <c r="M268" s="49"/>
    </row>
    <row r="269" spans="1:13" ht="41.25" customHeight="1" outlineLevel="2" x14ac:dyDescent="0.25">
      <c r="A269" s="26" t="s">
        <v>242</v>
      </c>
      <c r="B269" s="5" t="s">
        <v>160</v>
      </c>
      <c r="C269" s="6" t="s">
        <v>71</v>
      </c>
      <c r="D269" s="6" t="s">
        <v>67</v>
      </c>
      <c r="E269" s="23" t="s">
        <v>204</v>
      </c>
      <c r="F269" s="23" t="s">
        <v>72</v>
      </c>
      <c r="G269" s="22">
        <f t="shared" si="93"/>
        <v>1013638.8</v>
      </c>
      <c r="H269" s="22">
        <f t="shared" si="93"/>
        <v>0</v>
      </c>
      <c r="I269" s="22">
        <f t="shared" si="93"/>
        <v>0</v>
      </c>
      <c r="M269" s="49"/>
    </row>
    <row r="270" spans="1:13" ht="51" customHeight="1" outlineLevel="2" x14ac:dyDescent="0.25">
      <c r="A270" s="4" t="s">
        <v>73</v>
      </c>
      <c r="B270" s="5" t="s">
        <v>160</v>
      </c>
      <c r="C270" s="6" t="s">
        <v>71</v>
      </c>
      <c r="D270" s="6" t="s">
        <v>67</v>
      </c>
      <c r="E270" s="23" t="s">
        <v>204</v>
      </c>
      <c r="F270" s="23" t="s">
        <v>6</v>
      </c>
      <c r="G270" s="73">
        <v>1013638.8</v>
      </c>
      <c r="H270" s="24">
        <v>0</v>
      </c>
      <c r="I270" s="24">
        <v>0</v>
      </c>
      <c r="M270" s="49"/>
    </row>
    <row r="271" spans="1:13" ht="36" customHeight="1" outlineLevel="2" x14ac:dyDescent="0.25">
      <c r="A271" s="4" t="s">
        <v>304</v>
      </c>
      <c r="B271" s="5" t="s">
        <v>160</v>
      </c>
      <c r="C271" s="6" t="s">
        <v>71</v>
      </c>
      <c r="D271" s="6" t="s">
        <v>67</v>
      </c>
      <c r="E271" s="23" t="s">
        <v>305</v>
      </c>
      <c r="F271" s="23" t="s">
        <v>2</v>
      </c>
      <c r="G271" s="22">
        <f t="shared" ref="G271:I272" si="94">G272</f>
        <v>200000</v>
      </c>
      <c r="H271" s="22">
        <f t="shared" si="94"/>
        <v>0</v>
      </c>
      <c r="I271" s="22">
        <f t="shared" si="94"/>
        <v>0</v>
      </c>
      <c r="M271" s="49"/>
    </row>
    <row r="272" spans="1:13" ht="42.75" customHeight="1" outlineLevel="2" x14ac:dyDescent="0.25">
      <c r="A272" s="26" t="s">
        <v>242</v>
      </c>
      <c r="B272" s="5" t="s">
        <v>160</v>
      </c>
      <c r="C272" s="6" t="s">
        <v>71</v>
      </c>
      <c r="D272" s="6" t="s">
        <v>67</v>
      </c>
      <c r="E272" s="23" t="s">
        <v>305</v>
      </c>
      <c r="F272" s="23" t="s">
        <v>72</v>
      </c>
      <c r="G272" s="22">
        <f t="shared" si="94"/>
        <v>200000</v>
      </c>
      <c r="H272" s="22">
        <f t="shared" si="94"/>
        <v>0</v>
      </c>
      <c r="I272" s="22">
        <f t="shared" si="94"/>
        <v>0</v>
      </c>
      <c r="M272" s="49"/>
    </row>
    <row r="273" spans="1:13" ht="54.75" customHeight="1" outlineLevel="2" x14ac:dyDescent="0.25">
      <c r="A273" s="4" t="s">
        <v>73</v>
      </c>
      <c r="B273" s="5" t="s">
        <v>160</v>
      </c>
      <c r="C273" s="6" t="s">
        <v>71</v>
      </c>
      <c r="D273" s="6" t="s">
        <v>67</v>
      </c>
      <c r="E273" s="23" t="s">
        <v>305</v>
      </c>
      <c r="F273" s="23" t="s">
        <v>6</v>
      </c>
      <c r="G273" s="24">
        <v>200000</v>
      </c>
      <c r="H273" s="24">
        <v>0</v>
      </c>
      <c r="I273" s="24">
        <v>0</v>
      </c>
      <c r="M273" s="49"/>
    </row>
    <row r="274" spans="1:13" ht="26.25" customHeight="1" outlineLevel="2" x14ac:dyDescent="0.25">
      <c r="A274" s="4" t="s">
        <v>202</v>
      </c>
      <c r="B274" s="5" t="s">
        <v>160</v>
      </c>
      <c r="C274" s="6" t="s">
        <v>71</v>
      </c>
      <c r="D274" s="6" t="s">
        <v>67</v>
      </c>
      <c r="E274" s="23" t="s">
        <v>205</v>
      </c>
      <c r="F274" s="23" t="s">
        <v>2</v>
      </c>
      <c r="G274" s="22">
        <f t="shared" ref="G274:I275" si="95">G275</f>
        <v>4276000</v>
      </c>
      <c r="H274" s="22">
        <f t="shared" si="95"/>
        <v>1800000</v>
      </c>
      <c r="I274" s="22">
        <f t="shared" si="95"/>
        <v>1800000</v>
      </c>
      <c r="M274" s="49"/>
    </row>
    <row r="275" spans="1:13" ht="38.25" customHeight="1" outlineLevel="2" x14ac:dyDescent="0.25">
      <c r="A275" s="4" t="s">
        <v>242</v>
      </c>
      <c r="B275" s="5" t="s">
        <v>160</v>
      </c>
      <c r="C275" s="6" t="s">
        <v>71</v>
      </c>
      <c r="D275" s="6" t="s">
        <v>67</v>
      </c>
      <c r="E275" s="23" t="s">
        <v>205</v>
      </c>
      <c r="F275" s="23" t="s">
        <v>72</v>
      </c>
      <c r="G275" s="22">
        <f t="shared" si="95"/>
        <v>4276000</v>
      </c>
      <c r="H275" s="22">
        <f t="shared" si="95"/>
        <v>1800000</v>
      </c>
      <c r="I275" s="22">
        <f t="shared" si="95"/>
        <v>1800000</v>
      </c>
      <c r="M275" s="49"/>
    </row>
    <row r="276" spans="1:13" ht="53.25" customHeight="1" outlineLevel="2" x14ac:dyDescent="0.25">
      <c r="A276" s="4" t="s">
        <v>73</v>
      </c>
      <c r="B276" s="5" t="s">
        <v>160</v>
      </c>
      <c r="C276" s="6" t="s">
        <v>71</v>
      </c>
      <c r="D276" s="6" t="s">
        <v>67</v>
      </c>
      <c r="E276" s="23" t="s">
        <v>205</v>
      </c>
      <c r="F276" s="23" t="s">
        <v>6</v>
      </c>
      <c r="G276" s="24">
        <v>4276000</v>
      </c>
      <c r="H276" s="24">
        <v>1800000</v>
      </c>
      <c r="I276" s="24">
        <v>1800000</v>
      </c>
      <c r="M276" s="49"/>
    </row>
    <row r="277" spans="1:13" ht="23.25" customHeight="1" outlineLevel="2" x14ac:dyDescent="0.25">
      <c r="A277" s="4" t="s">
        <v>306</v>
      </c>
      <c r="B277" s="5" t="s">
        <v>160</v>
      </c>
      <c r="C277" s="6" t="s">
        <v>71</v>
      </c>
      <c r="D277" s="6" t="s">
        <v>67</v>
      </c>
      <c r="E277" s="23" t="s">
        <v>307</v>
      </c>
      <c r="F277" s="23" t="s">
        <v>2</v>
      </c>
      <c r="G277" s="22">
        <f t="shared" ref="G277:I278" si="96">G278</f>
        <v>65000</v>
      </c>
      <c r="H277" s="22">
        <f t="shared" si="96"/>
        <v>0</v>
      </c>
      <c r="I277" s="22">
        <f t="shared" si="96"/>
        <v>0</v>
      </c>
      <c r="M277" s="49"/>
    </row>
    <row r="278" spans="1:13" ht="38.25" customHeight="1" outlineLevel="2" x14ac:dyDescent="0.25">
      <c r="A278" s="4" t="s">
        <v>148</v>
      </c>
      <c r="B278" s="5" t="s">
        <v>160</v>
      </c>
      <c r="C278" s="6" t="s">
        <v>71</v>
      </c>
      <c r="D278" s="6" t="s">
        <v>67</v>
      </c>
      <c r="E278" s="23" t="s">
        <v>307</v>
      </c>
      <c r="F278" s="23" t="s">
        <v>72</v>
      </c>
      <c r="G278" s="22">
        <f t="shared" si="96"/>
        <v>65000</v>
      </c>
      <c r="H278" s="22">
        <f t="shared" si="96"/>
        <v>0</v>
      </c>
      <c r="I278" s="22">
        <f t="shared" si="96"/>
        <v>0</v>
      </c>
      <c r="M278" s="49"/>
    </row>
    <row r="279" spans="1:13" ht="55.5" customHeight="1" outlineLevel="2" x14ac:dyDescent="0.25">
      <c r="A279" s="4" t="s">
        <v>73</v>
      </c>
      <c r="B279" s="5" t="s">
        <v>160</v>
      </c>
      <c r="C279" s="6" t="s">
        <v>71</v>
      </c>
      <c r="D279" s="6" t="s">
        <v>67</v>
      </c>
      <c r="E279" s="23" t="s">
        <v>307</v>
      </c>
      <c r="F279" s="23" t="s">
        <v>6</v>
      </c>
      <c r="G279" s="24">
        <v>65000</v>
      </c>
      <c r="H279" s="24">
        <v>0</v>
      </c>
      <c r="I279" s="24">
        <v>0</v>
      </c>
      <c r="M279" s="49"/>
    </row>
    <row r="280" spans="1:13" ht="24.75" customHeight="1" outlineLevel="2" x14ac:dyDescent="0.25">
      <c r="A280" s="4" t="s">
        <v>308</v>
      </c>
      <c r="B280" s="5" t="s">
        <v>160</v>
      </c>
      <c r="C280" s="6" t="s">
        <v>71</v>
      </c>
      <c r="D280" s="6" t="s">
        <v>67</v>
      </c>
      <c r="E280" s="23" t="s">
        <v>309</v>
      </c>
      <c r="F280" s="23" t="s">
        <v>2</v>
      </c>
      <c r="G280" s="22">
        <f t="shared" ref="G280:I281" si="97">G281</f>
        <v>200000</v>
      </c>
      <c r="H280" s="22">
        <f t="shared" si="97"/>
        <v>0</v>
      </c>
      <c r="I280" s="22">
        <f t="shared" si="97"/>
        <v>0</v>
      </c>
      <c r="M280" s="49"/>
    </row>
    <row r="281" spans="1:13" ht="37.5" customHeight="1" outlineLevel="2" x14ac:dyDescent="0.25">
      <c r="A281" s="4" t="s">
        <v>148</v>
      </c>
      <c r="B281" s="5" t="s">
        <v>160</v>
      </c>
      <c r="C281" s="6" t="s">
        <v>71</v>
      </c>
      <c r="D281" s="6" t="s">
        <v>67</v>
      </c>
      <c r="E281" s="23" t="s">
        <v>309</v>
      </c>
      <c r="F281" s="23" t="s">
        <v>72</v>
      </c>
      <c r="G281" s="22">
        <f t="shared" si="97"/>
        <v>200000</v>
      </c>
      <c r="H281" s="22">
        <f t="shared" si="97"/>
        <v>0</v>
      </c>
      <c r="I281" s="22">
        <f t="shared" si="97"/>
        <v>0</v>
      </c>
      <c r="M281" s="49"/>
    </row>
    <row r="282" spans="1:13" ht="56.25" customHeight="1" outlineLevel="2" x14ac:dyDescent="0.25">
      <c r="A282" s="4" t="s">
        <v>237</v>
      </c>
      <c r="B282" s="5" t="s">
        <v>160</v>
      </c>
      <c r="C282" s="6" t="s">
        <v>71</v>
      </c>
      <c r="D282" s="6" t="s">
        <v>67</v>
      </c>
      <c r="E282" s="23" t="s">
        <v>309</v>
      </c>
      <c r="F282" s="23" t="s">
        <v>6</v>
      </c>
      <c r="G282" s="24">
        <v>200000</v>
      </c>
      <c r="H282" s="24">
        <v>0</v>
      </c>
      <c r="I282" s="24">
        <v>0</v>
      </c>
      <c r="M282" s="49"/>
    </row>
    <row r="283" spans="1:13" ht="30.75" customHeight="1" outlineLevel="2" x14ac:dyDescent="0.25">
      <c r="A283" s="4" t="s">
        <v>310</v>
      </c>
      <c r="B283" s="5" t="s">
        <v>160</v>
      </c>
      <c r="C283" s="6" t="s">
        <v>71</v>
      </c>
      <c r="D283" s="6" t="s">
        <v>67</v>
      </c>
      <c r="E283" s="23" t="s">
        <v>311</v>
      </c>
      <c r="F283" s="23" t="s">
        <v>2</v>
      </c>
      <c r="G283" s="22">
        <f t="shared" ref="G283:I284" si="98">G284</f>
        <v>2421361.2000000002</v>
      </c>
      <c r="H283" s="22">
        <f t="shared" si="98"/>
        <v>0</v>
      </c>
      <c r="I283" s="22">
        <f t="shared" si="98"/>
        <v>0</v>
      </c>
      <c r="M283" s="49"/>
    </row>
    <row r="284" spans="1:13" ht="40.5" customHeight="1" outlineLevel="2" x14ac:dyDescent="0.25">
      <c r="A284" s="4" t="s">
        <v>148</v>
      </c>
      <c r="B284" s="5" t="s">
        <v>160</v>
      </c>
      <c r="C284" s="6" t="s">
        <v>71</v>
      </c>
      <c r="D284" s="6" t="s">
        <v>67</v>
      </c>
      <c r="E284" s="23" t="s">
        <v>311</v>
      </c>
      <c r="F284" s="23" t="s">
        <v>72</v>
      </c>
      <c r="G284" s="22">
        <f t="shared" si="98"/>
        <v>2421361.2000000002</v>
      </c>
      <c r="H284" s="22">
        <f t="shared" si="98"/>
        <v>0</v>
      </c>
      <c r="I284" s="22">
        <f t="shared" si="98"/>
        <v>0</v>
      </c>
      <c r="M284" s="49"/>
    </row>
    <row r="285" spans="1:13" ht="54" customHeight="1" outlineLevel="2" x14ac:dyDescent="0.25">
      <c r="A285" s="4" t="s">
        <v>237</v>
      </c>
      <c r="B285" s="5" t="s">
        <v>160</v>
      </c>
      <c r="C285" s="6" t="s">
        <v>71</v>
      </c>
      <c r="D285" s="6" t="s">
        <v>67</v>
      </c>
      <c r="E285" s="23" t="s">
        <v>311</v>
      </c>
      <c r="F285" s="23" t="s">
        <v>6</v>
      </c>
      <c r="G285" s="73">
        <v>2421361.2000000002</v>
      </c>
      <c r="H285" s="24">
        <v>0</v>
      </c>
      <c r="I285" s="24">
        <v>0</v>
      </c>
      <c r="M285" s="49"/>
    </row>
    <row r="286" spans="1:13" ht="40.5" customHeight="1" outlineLevel="2" x14ac:dyDescent="0.25">
      <c r="A286" s="4" t="s">
        <v>312</v>
      </c>
      <c r="B286" s="5" t="s">
        <v>160</v>
      </c>
      <c r="C286" s="6" t="s">
        <v>71</v>
      </c>
      <c r="D286" s="6" t="s">
        <v>67</v>
      </c>
      <c r="E286" s="23" t="s">
        <v>313</v>
      </c>
      <c r="F286" s="23" t="s">
        <v>2</v>
      </c>
      <c r="G286" s="22">
        <f t="shared" ref="G286:I287" si="99">G287</f>
        <v>50000</v>
      </c>
      <c r="H286" s="22">
        <f t="shared" si="99"/>
        <v>0</v>
      </c>
      <c r="I286" s="22">
        <f t="shared" si="99"/>
        <v>0</v>
      </c>
      <c r="M286" s="49"/>
    </row>
    <row r="287" spans="1:13" ht="41.25" customHeight="1" outlineLevel="2" x14ac:dyDescent="0.25">
      <c r="A287" s="4" t="s">
        <v>148</v>
      </c>
      <c r="B287" s="5" t="s">
        <v>160</v>
      </c>
      <c r="C287" s="6" t="s">
        <v>71</v>
      </c>
      <c r="D287" s="6" t="s">
        <v>67</v>
      </c>
      <c r="E287" s="23" t="s">
        <v>313</v>
      </c>
      <c r="F287" s="23" t="s">
        <v>72</v>
      </c>
      <c r="G287" s="22">
        <f t="shared" si="99"/>
        <v>50000</v>
      </c>
      <c r="H287" s="22">
        <f t="shared" si="99"/>
        <v>0</v>
      </c>
      <c r="I287" s="22">
        <f t="shared" si="99"/>
        <v>0</v>
      </c>
      <c r="M287" s="49"/>
    </row>
    <row r="288" spans="1:13" ht="52.5" customHeight="1" outlineLevel="2" x14ac:dyDescent="0.25">
      <c r="A288" s="4" t="s">
        <v>237</v>
      </c>
      <c r="B288" s="5" t="s">
        <v>160</v>
      </c>
      <c r="C288" s="6" t="s">
        <v>71</v>
      </c>
      <c r="D288" s="6" t="s">
        <v>67</v>
      </c>
      <c r="E288" s="23" t="s">
        <v>313</v>
      </c>
      <c r="F288" s="23" t="s">
        <v>6</v>
      </c>
      <c r="G288" s="24">
        <v>50000</v>
      </c>
      <c r="H288" s="24">
        <v>0</v>
      </c>
      <c r="I288" s="24">
        <v>0</v>
      </c>
      <c r="M288" s="49"/>
    </row>
    <row r="289" spans="1:13" ht="40.5" customHeight="1" outlineLevel="2" x14ac:dyDescent="0.25">
      <c r="A289" s="4" t="s">
        <v>314</v>
      </c>
      <c r="B289" s="5" t="s">
        <v>160</v>
      </c>
      <c r="C289" s="6" t="s">
        <v>71</v>
      </c>
      <c r="D289" s="6" t="s">
        <v>67</v>
      </c>
      <c r="E289" s="23" t="s">
        <v>315</v>
      </c>
      <c r="F289" s="23" t="s">
        <v>2</v>
      </c>
      <c r="G289" s="22">
        <f t="shared" ref="G289:I290" si="100">G290</f>
        <v>5249400</v>
      </c>
      <c r="H289" s="22">
        <f t="shared" si="100"/>
        <v>0</v>
      </c>
      <c r="I289" s="22">
        <f t="shared" si="100"/>
        <v>0</v>
      </c>
      <c r="M289" s="49"/>
    </row>
    <row r="290" spans="1:13" ht="38.25" customHeight="1" outlineLevel="2" x14ac:dyDescent="0.25">
      <c r="A290" s="4" t="s">
        <v>148</v>
      </c>
      <c r="B290" s="5" t="s">
        <v>160</v>
      </c>
      <c r="C290" s="6" t="s">
        <v>71</v>
      </c>
      <c r="D290" s="6" t="s">
        <v>67</v>
      </c>
      <c r="E290" s="23" t="s">
        <v>315</v>
      </c>
      <c r="F290" s="23" t="s">
        <v>72</v>
      </c>
      <c r="G290" s="22">
        <f t="shared" si="100"/>
        <v>5249400</v>
      </c>
      <c r="H290" s="22">
        <f t="shared" si="100"/>
        <v>0</v>
      </c>
      <c r="I290" s="22">
        <f t="shared" si="100"/>
        <v>0</v>
      </c>
      <c r="M290" s="49"/>
    </row>
    <row r="291" spans="1:13" ht="51.75" customHeight="1" outlineLevel="2" x14ac:dyDescent="0.25">
      <c r="A291" s="4" t="s">
        <v>237</v>
      </c>
      <c r="B291" s="5" t="s">
        <v>160</v>
      </c>
      <c r="C291" s="6" t="s">
        <v>71</v>
      </c>
      <c r="D291" s="6" t="s">
        <v>67</v>
      </c>
      <c r="E291" s="23" t="s">
        <v>315</v>
      </c>
      <c r="F291" s="23" t="s">
        <v>6</v>
      </c>
      <c r="G291" s="73">
        <v>5249400</v>
      </c>
      <c r="H291" s="24">
        <v>0</v>
      </c>
      <c r="I291" s="24">
        <v>0</v>
      </c>
      <c r="M291" s="49"/>
    </row>
    <row r="292" spans="1:13" ht="67.5" customHeight="1" outlineLevel="2" x14ac:dyDescent="0.25">
      <c r="A292" s="38" t="s">
        <v>368</v>
      </c>
      <c r="B292" s="5" t="s">
        <v>160</v>
      </c>
      <c r="C292" s="6" t="s">
        <v>71</v>
      </c>
      <c r="D292" s="6" t="s">
        <v>67</v>
      </c>
      <c r="E292" s="23" t="s">
        <v>407</v>
      </c>
      <c r="F292" s="23" t="s">
        <v>2</v>
      </c>
      <c r="G292" s="28">
        <f>G293+G295+G297</f>
        <v>34441209</v>
      </c>
      <c r="H292" s="28">
        <f t="shared" ref="H292:I292" si="101">H293+H295+H297</f>
        <v>23930338</v>
      </c>
      <c r="I292" s="28">
        <f t="shared" si="101"/>
        <v>23930338</v>
      </c>
      <c r="M292" s="49"/>
    </row>
    <row r="293" spans="1:13" ht="91.5" customHeight="1" outlineLevel="2" x14ac:dyDescent="0.25">
      <c r="A293" s="38" t="s">
        <v>180</v>
      </c>
      <c r="B293" s="5" t="s">
        <v>160</v>
      </c>
      <c r="C293" s="6" t="s">
        <v>71</v>
      </c>
      <c r="D293" s="6" t="s">
        <v>67</v>
      </c>
      <c r="E293" s="23" t="s">
        <v>407</v>
      </c>
      <c r="F293" s="23" t="s">
        <v>65</v>
      </c>
      <c r="G293" s="28">
        <f>G294</f>
        <v>22238811</v>
      </c>
      <c r="H293" s="28">
        <f t="shared" ref="H293:I293" si="102">H294</f>
        <v>22238811</v>
      </c>
      <c r="I293" s="28">
        <f t="shared" si="102"/>
        <v>22238811</v>
      </c>
      <c r="M293" s="49"/>
    </row>
    <row r="294" spans="1:13" ht="37.5" customHeight="1" outlineLevel="2" x14ac:dyDescent="0.25">
      <c r="A294" s="38" t="s">
        <v>15</v>
      </c>
      <c r="B294" s="5" t="s">
        <v>160</v>
      </c>
      <c r="C294" s="6" t="s">
        <v>71</v>
      </c>
      <c r="D294" s="6" t="s">
        <v>67</v>
      </c>
      <c r="E294" s="23" t="s">
        <v>407</v>
      </c>
      <c r="F294" s="23" t="s">
        <v>16</v>
      </c>
      <c r="G294" s="24">
        <v>22238811</v>
      </c>
      <c r="H294" s="24">
        <v>22238811</v>
      </c>
      <c r="I294" s="24">
        <v>22238811</v>
      </c>
      <c r="M294" s="49"/>
    </row>
    <row r="295" spans="1:13" ht="51.75" customHeight="1" outlineLevel="2" x14ac:dyDescent="0.25">
      <c r="A295" s="4" t="s">
        <v>148</v>
      </c>
      <c r="B295" s="5" t="s">
        <v>160</v>
      </c>
      <c r="C295" s="6" t="s">
        <v>71</v>
      </c>
      <c r="D295" s="6" t="s">
        <v>67</v>
      </c>
      <c r="E295" s="23" t="s">
        <v>407</v>
      </c>
      <c r="F295" s="23" t="s">
        <v>72</v>
      </c>
      <c r="G295" s="28">
        <f>G296</f>
        <v>12089977</v>
      </c>
      <c r="H295" s="28">
        <f t="shared" ref="H295:I295" si="103">H296</f>
        <v>1691527</v>
      </c>
      <c r="I295" s="28">
        <f t="shared" si="103"/>
        <v>1691527</v>
      </c>
      <c r="M295" s="49"/>
    </row>
    <row r="296" spans="1:13" ht="51.75" customHeight="1" outlineLevel="2" x14ac:dyDescent="0.25">
      <c r="A296" s="4" t="s">
        <v>237</v>
      </c>
      <c r="B296" s="5" t="s">
        <v>160</v>
      </c>
      <c r="C296" s="6" t="s">
        <v>71</v>
      </c>
      <c r="D296" s="6" t="s">
        <v>67</v>
      </c>
      <c r="E296" s="23" t="s">
        <v>407</v>
      </c>
      <c r="F296" s="23" t="s">
        <v>6</v>
      </c>
      <c r="G296" s="24">
        <v>12089977</v>
      </c>
      <c r="H296" s="24">
        <v>1691527</v>
      </c>
      <c r="I296" s="24">
        <v>1691527</v>
      </c>
      <c r="M296" s="49"/>
    </row>
    <row r="297" spans="1:13" ht="28.5" customHeight="1" outlineLevel="2" x14ac:dyDescent="0.25">
      <c r="A297" s="38" t="s">
        <v>75</v>
      </c>
      <c r="B297" s="5" t="s">
        <v>160</v>
      </c>
      <c r="C297" s="6" t="s">
        <v>71</v>
      </c>
      <c r="D297" s="6" t="s">
        <v>67</v>
      </c>
      <c r="E297" s="23" t="s">
        <v>407</v>
      </c>
      <c r="F297" s="23" t="s">
        <v>76</v>
      </c>
      <c r="G297" s="28">
        <f>G298</f>
        <v>112421</v>
      </c>
      <c r="H297" s="28">
        <f t="shared" ref="H297:I297" si="104">H298</f>
        <v>0</v>
      </c>
      <c r="I297" s="28">
        <f t="shared" si="104"/>
        <v>0</v>
      </c>
      <c r="M297" s="49"/>
    </row>
    <row r="298" spans="1:13" ht="33.75" customHeight="1" outlineLevel="2" x14ac:dyDescent="0.25">
      <c r="A298" s="38" t="s">
        <v>8</v>
      </c>
      <c r="B298" s="5" t="s">
        <v>160</v>
      </c>
      <c r="C298" s="6" t="s">
        <v>71</v>
      </c>
      <c r="D298" s="6" t="s">
        <v>67</v>
      </c>
      <c r="E298" s="23" t="s">
        <v>407</v>
      </c>
      <c r="F298" s="23" t="s">
        <v>9</v>
      </c>
      <c r="G298" s="24">
        <v>112421</v>
      </c>
      <c r="H298" s="24">
        <v>0</v>
      </c>
      <c r="I298" s="24">
        <v>0</v>
      </c>
      <c r="M298" s="49"/>
    </row>
    <row r="299" spans="1:13" ht="53.25" customHeight="1" outlineLevel="2" x14ac:dyDescent="0.25">
      <c r="A299" s="4" t="s">
        <v>502</v>
      </c>
      <c r="B299" s="5" t="s">
        <v>160</v>
      </c>
      <c r="C299" s="6" t="s">
        <v>71</v>
      </c>
      <c r="D299" s="6" t="s">
        <v>67</v>
      </c>
      <c r="E299" s="23" t="s">
        <v>414</v>
      </c>
      <c r="F299" s="23" t="s">
        <v>2</v>
      </c>
      <c r="G299" s="22">
        <f t="shared" ref="G299:I303" si="105">G300</f>
        <v>3030303.03</v>
      </c>
      <c r="H299" s="22">
        <f t="shared" si="105"/>
        <v>0</v>
      </c>
      <c r="I299" s="22">
        <f t="shared" si="105"/>
        <v>0</v>
      </c>
      <c r="M299" s="49"/>
    </row>
    <row r="300" spans="1:13" ht="40.5" customHeight="1" outlineLevel="2" x14ac:dyDescent="0.25">
      <c r="A300" s="4" t="s">
        <v>148</v>
      </c>
      <c r="B300" s="5" t="s">
        <v>160</v>
      </c>
      <c r="C300" s="6" t="s">
        <v>71</v>
      </c>
      <c r="D300" s="6" t="s">
        <v>67</v>
      </c>
      <c r="E300" s="23" t="s">
        <v>414</v>
      </c>
      <c r="F300" s="23" t="s">
        <v>72</v>
      </c>
      <c r="G300" s="22">
        <f t="shared" si="105"/>
        <v>3030303.03</v>
      </c>
      <c r="H300" s="22">
        <f t="shared" si="105"/>
        <v>0</v>
      </c>
      <c r="I300" s="22">
        <f t="shared" si="105"/>
        <v>0</v>
      </c>
      <c r="M300" s="49"/>
    </row>
    <row r="301" spans="1:13" ht="48.75" customHeight="1" outlineLevel="2" x14ac:dyDescent="0.25">
      <c r="A301" s="4" t="s">
        <v>237</v>
      </c>
      <c r="B301" s="5" t="s">
        <v>160</v>
      </c>
      <c r="C301" s="6" t="s">
        <v>71</v>
      </c>
      <c r="D301" s="6" t="s">
        <v>67</v>
      </c>
      <c r="E301" s="23" t="s">
        <v>414</v>
      </c>
      <c r="F301" s="23" t="s">
        <v>6</v>
      </c>
      <c r="G301" s="24">
        <v>3030303.03</v>
      </c>
      <c r="H301" s="24">
        <v>0</v>
      </c>
      <c r="I301" s="24">
        <v>0</v>
      </c>
      <c r="M301" s="49"/>
    </row>
    <row r="302" spans="1:13" ht="53.25" customHeight="1" outlineLevel="2" x14ac:dyDescent="0.25">
      <c r="A302" s="4" t="s">
        <v>503</v>
      </c>
      <c r="B302" s="5" t="s">
        <v>160</v>
      </c>
      <c r="C302" s="6" t="s">
        <v>71</v>
      </c>
      <c r="D302" s="6" t="s">
        <v>67</v>
      </c>
      <c r="E302" s="23" t="s">
        <v>415</v>
      </c>
      <c r="F302" s="23" t="s">
        <v>2</v>
      </c>
      <c r="G302" s="22">
        <f t="shared" si="105"/>
        <v>3030303.03</v>
      </c>
      <c r="H302" s="22">
        <f t="shared" si="105"/>
        <v>0</v>
      </c>
      <c r="I302" s="22">
        <f t="shared" si="105"/>
        <v>0</v>
      </c>
      <c r="M302" s="49"/>
    </row>
    <row r="303" spans="1:13" ht="40.5" customHeight="1" outlineLevel="2" x14ac:dyDescent="0.25">
      <c r="A303" s="4" t="s">
        <v>148</v>
      </c>
      <c r="B303" s="5" t="s">
        <v>160</v>
      </c>
      <c r="C303" s="6" t="s">
        <v>71</v>
      </c>
      <c r="D303" s="6" t="s">
        <v>67</v>
      </c>
      <c r="E303" s="23" t="s">
        <v>415</v>
      </c>
      <c r="F303" s="23" t="s">
        <v>72</v>
      </c>
      <c r="G303" s="22">
        <f t="shared" si="105"/>
        <v>3030303.03</v>
      </c>
      <c r="H303" s="22">
        <f t="shared" si="105"/>
        <v>0</v>
      </c>
      <c r="I303" s="22">
        <f t="shared" si="105"/>
        <v>0</v>
      </c>
      <c r="M303" s="49"/>
    </row>
    <row r="304" spans="1:13" ht="48.75" customHeight="1" outlineLevel="2" x14ac:dyDescent="0.25">
      <c r="A304" s="4" t="s">
        <v>237</v>
      </c>
      <c r="B304" s="5" t="s">
        <v>160</v>
      </c>
      <c r="C304" s="6" t="s">
        <v>71</v>
      </c>
      <c r="D304" s="6" t="s">
        <v>67</v>
      </c>
      <c r="E304" s="23" t="s">
        <v>415</v>
      </c>
      <c r="F304" s="23" t="s">
        <v>6</v>
      </c>
      <c r="G304" s="24">
        <v>3030303.03</v>
      </c>
      <c r="H304" s="24">
        <v>0</v>
      </c>
      <c r="I304" s="24">
        <v>0</v>
      </c>
      <c r="M304" s="49"/>
    </row>
    <row r="305" spans="1:13" ht="67.5" customHeight="1" outlineLevel="2" x14ac:dyDescent="0.25">
      <c r="A305" s="26" t="s">
        <v>391</v>
      </c>
      <c r="B305" s="5" t="s">
        <v>160</v>
      </c>
      <c r="C305" s="6" t="s">
        <v>71</v>
      </c>
      <c r="D305" s="6" t="s">
        <v>67</v>
      </c>
      <c r="E305" s="23" t="s">
        <v>206</v>
      </c>
      <c r="F305" s="23" t="s">
        <v>2</v>
      </c>
      <c r="G305" s="22">
        <f>G306</f>
        <v>350000</v>
      </c>
      <c r="H305" s="22">
        <f t="shared" ref="H305:I305" si="106">H306</f>
        <v>12419250.609999999</v>
      </c>
      <c r="I305" s="22">
        <f t="shared" si="106"/>
        <v>12419250.609999999</v>
      </c>
      <c r="M305" s="49"/>
    </row>
    <row r="306" spans="1:13" ht="41.25" customHeight="1" outlineLevel="2" x14ac:dyDescent="0.25">
      <c r="A306" s="26" t="s">
        <v>374</v>
      </c>
      <c r="B306" s="5" t="s">
        <v>160</v>
      </c>
      <c r="C306" s="6" t="s">
        <v>71</v>
      </c>
      <c r="D306" s="6" t="s">
        <v>67</v>
      </c>
      <c r="E306" s="23" t="s">
        <v>375</v>
      </c>
      <c r="F306" s="23" t="s">
        <v>2</v>
      </c>
      <c r="G306" s="22">
        <f>G307+G310</f>
        <v>350000</v>
      </c>
      <c r="H306" s="22">
        <f t="shared" ref="H306:I306" si="107">H307+H310</f>
        <v>12419250.609999999</v>
      </c>
      <c r="I306" s="22">
        <f t="shared" si="107"/>
        <v>12419250.609999999</v>
      </c>
      <c r="M306" s="49"/>
    </row>
    <row r="307" spans="1:13" ht="40.5" customHeight="1" outlineLevel="2" x14ac:dyDescent="0.25">
      <c r="A307" s="26" t="s">
        <v>316</v>
      </c>
      <c r="B307" s="5" t="s">
        <v>160</v>
      </c>
      <c r="C307" s="6" t="s">
        <v>71</v>
      </c>
      <c r="D307" s="6" t="s">
        <v>67</v>
      </c>
      <c r="E307" s="23" t="s">
        <v>317</v>
      </c>
      <c r="F307" s="23" t="s">
        <v>2</v>
      </c>
      <c r="G307" s="22">
        <f t="shared" ref="G307:I308" si="108">G308</f>
        <v>350000</v>
      </c>
      <c r="H307" s="22">
        <f t="shared" si="108"/>
        <v>0</v>
      </c>
      <c r="I307" s="22">
        <f t="shared" si="108"/>
        <v>0</v>
      </c>
      <c r="M307" s="49"/>
    </row>
    <row r="308" spans="1:13" ht="42.75" customHeight="1" outlineLevel="2" x14ac:dyDescent="0.25">
      <c r="A308" s="26" t="s">
        <v>148</v>
      </c>
      <c r="B308" s="5" t="s">
        <v>160</v>
      </c>
      <c r="C308" s="6" t="s">
        <v>71</v>
      </c>
      <c r="D308" s="6" t="s">
        <v>67</v>
      </c>
      <c r="E308" s="23" t="s">
        <v>317</v>
      </c>
      <c r="F308" s="23" t="s">
        <v>72</v>
      </c>
      <c r="G308" s="22">
        <f t="shared" si="108"/>
        <v>350000</v>
      </c>
      <c r="H308" s="22">
        <f t="shared" si="108"/>
        <v>0</v>
      </c>
      <c r="I308" s="22">
        <f t="shared" si="108"/>
        <v>0</v>
      </c>
      <c r="M308" s="49"/>
    </row>
    <row r="309" spans="1:13" ht="52.5" customHeight="1" outlineLevel="2" x14ac:dyDescent="0.25">
      <c r="A309" s="26" t="s">
        <v>73</v>
      </c>
      <c r="B309" s="5" t="s">
        <v>160</v>
      </c>
      <c r="C309" s="6" t="s">
        <v>71</v>
      </c>
      <c r="D309" s="6" t="s">
        <v>67</v>
      </c>
      <c r="E309" s="23" t="s">
        <v>317</v>
      </c>
      <c r="F309" s="23" t="s">
        <v>6</v>
      </c>
      <c r="G309" s="24">
        <v>350000</v>
      </c>
      <c r="H309" s="24">
        <v>0</v>
      </c>
      <c r="I309" s="24">
        <v>0</v>
      </c>
      <c r="M309" s="49"/>
    </row>
    <row r="310" spans="1:13" ht="42.75" customHeight="1" outlineLevel="2" x14ac:dyDescent="0.25">
      <c r="A310" s="38" t="s">
        <v>420</v>
      </c>
      <c r="B310" s="5" t="s">
        <v>160</v>
      </c>
      <c r="C310" s="6" t="s">
        <v>71</v>
      </c>
      <c r="D310" s="6" t="s">
        <v>67</v>
      </c>
      <c r="E310" s="23" t="s">
        <v>238</v>
      </c>
      <c r="F310" s="23" t="s">
        <v>2</v>
      </c>
      <c r="G310" s="22">
        <f t="shared" ref="G310:I311" si="109">G311</f>
        <v>0</v>
      </c>
      <c r="H310" s="22">
        <f t="shared" si="109"/>
        <v>12419250.609999999</v>
      </c>
      <c r="I310" s="22">
        <f t="shared" si="109"/>
        <v>12419250.609999999</v>
      </c>
      <c r="M310" s="49"/>
    </row>
    <row r="311" spans="1:13" ht="36" customHeight="1" outlineLevel="2" x14ac:dyDescent="0.25">
      <c r="A311" s="4" t="s">
        <v>148</v>
      </c>
      <c r="B311" s="5" t="s">
        <v>160</v>
      </c>
      <c r="C311" s="6" t="s">
        <v>71</v>
      </c>
      <c r="D311" s="6" t="s">
        <v>67</v>
      </c>
      <c r="E311" s="23" t="s">
        <v>238</v>
      </c>
      <c r="F311" s="23" t="s">
        <v>72</v>
      </c>
      <c r="G311" s="22">
        <f t="shared" si="109"/>
        <v>0</v>
      </c>
      <c r="H311" s="22">
        <f t="shared" si="109"/>
        <v>12419250.609999999</v>
      </c>
      <c r="I311" s="22">
        <f t="shared" si="109"/>
        <v>12419250.609999999</v>
      </c>
      <c r="M311" s="49"/>
    </row>
    <row r="312" spans="1:13" ht="48" customHeight="1" outlineLevel="2" x14ac:dyDescent="0.25">
      <c r="A312" s="4" t="s">
        <v>237</v>
      </c>
      <c r="B312" s="5" t="s">
        <v>160</v>
      </c>
      <c r="C312" s="6" t="s">
        <v>71</v>
      </c>
      <c r="D312" s="6" t="s">
        <v>67</v>
      </c>
      <c r="E312" s="23" t="s">
        <v>238</v>
      </c>
      <c r="F312" s="23" t="s">
        <v>6</v>
      </c>
      <c r="G312" s="24">
        <v>0</v>
      </c>
      <c r="H312" s="24">
        <v>12419250.609999999</v>
      </c>
      <c r="I312" s="24">
        <v>12419250.609999999</v>
      </c>
      <c r="M312" s="49"/>
    </row>
    <row r="313" spans="1:13" ht="38.25" customHeight="1" outlineLevel="2" x14ac:dyDescent="0.25">
      <c r="A313" s="4" t="s">
        <v>21</v>
      </c>
      <c r="B313" s="5" t="s">
        <v>160</v>
      </c>
      <c r="C313" s="6" t="s">
        <v>71</v>
      </c>
      <c r="D313" s="6" t="s">
        <v>71</v>
      </c>
      <c r="E313" s="23" t="s">
        <v>59</v>
      </c>
      <c r="F313" s="23" t="s">
        <v>2</v>
      </c>
      <c r="G313" s="22">
        <f t="shared" ref="G313:I317" si="110">G314</f>
        <v>21809.33</v>
      </c>
      <c r="H313" s="22">
        <f t="shared" si="110"/>
        <v>22681.7</v>
      </c>
      <c r="I313" s="22">
        <f t="shared" si="110"/>
        <v>23588.97</v>
      </c>
      <c r="M313" s="49"/>
    </row>
    <row r="314" spans="1:13" ht="36.75" customHeight="1" outlineLevel="2" x14ac:dyDescent="0.25">
      <c r="A314" s="25" t="s">
        <v>4</v>
      </c>
      <c r="B314" s="5" t="s">
        <v>160</v>
      </c>
      <c r="C314" s="6" t="s">
        <v>71</v>
      </c>
      <c r="D314" s="6" t="s">
        <v>71</v>
      </c>
      <c r="E314" s="23" t="s">
        <v>61</v>
      </c>
      <c r="F314" s="23" t="s">
        <v>2</v>
      </c>
      <c r="G314" s="22">
        <f t="shared" si="110"/>
        <v>21809.33</v>
      </c>
      <c r="H314" s="22">
        <f t="shared" si="110"/>
        <v>22681.7</v>
      </c>
      <c r="I314" s="22">
        <f t="shared" si="110"/>
        <v>23588.97</v>
      </c>
      <c r="M314" s="49"/>
    </row>
    <row r="315" spans="1:13" ht="39.75" customHeight="1" outlineLevel="3" x14ac:dyDescent="0.25">
      <c r="A315" s="25" t="s">
        <v>62</v>
      </c>
      <c r="B315" s="5" t="s">
        <v>160</v>
      </c>
      <c r="C315" s="6" t="s">
        <v>71</v>
      </c>
      <c r="D315" s="6" t="s">
        <v>71</v>
      </c>
      <c r="E315" s="23" t="s">
        <v>63</v>
      </c>
      <c r="F315" s="23" t="s">
        <v>2</v>
      </c>
      <c r="G315" s="22">
        <f t="shared" si="110"/>
        <v>21809.33</v>
      </c>
      <c r="H315" s="22">
        <f t="shared" si="110"/>
        <v>22681.7</v>
      </c>
      <c r="I315" s="22">
        <f t="shared" si="110"/>
        <v>23588.97</v>
      </c>
      <c r="M315" s="49"/>
    </row>
    <row r="316" spans="1:13" ht="87.75" customHeight="1" outlineLevel="5" x14ac:dyDescent="0.25">
      <c r="A316" s="4" t="s">
        <v>47</v>
      </c>
      <c r="B316" s="5" t="s">
        <v>160</v>
      </c>
      <c r="C316" s="6" t="s">
        <v>71</v>
      </c>
      <c r="D316" s="6" t="s">
        <v>71</v>
      </c>
      <c r="E316" s="23" t="s">
        <v>96</v>
      </c>
      <c r="F316" s="23" t="s">
        <v>2</v>
      </c>
      <c r="G316" s="22">
        <f t="shared" si="110"/>
        <v>21809.33</v>
      </c>
      <c r="H316" s="22">
        <f t="shared" si="110"/>
        <v>22681.7</v>
      </c>
      <c r="I316" s="22">
        <f t="shared" si="110"/>
        <v>23588.97</v>
      </c>
      <c r="M316" s="49"/>
    </row>
    <row r="317" spans="1:13" ht="37.5" customHeight="1" outlineLevel="2" x14ac:dyDescent="0.25">
      <c r="A317" s="4" t="s">
        <v>242</v>
      </c>
      <c r="B317" s="5" t="s">
        <v>160</v>
      </c>
      <c r="C317" s="6" t="s">
        <v>71</v>
      </c>
      <c r="D317" s="6" t="s">
        <v>71</v>
      </c>
      <c r="E317" s="23" t="s">
        <v>96</v>
      </c>
      <c r="F317" s="23" t="s">
        <v>72</v>
      </c>
      <c r="G317" s="22">
        <f t="shared" si="110"/>
        <v>21809.33</v>
      </c>
      <c r="H317" s="22">
        <f t="shared" si="110"/>
        <v>22681.7</v>
      </c>
      <c r="I317" s="22">
        <f t="shared" si="110"/>
        <v>23588.97</v>
      </c>
      <c r="M317" s="49"/>
    </row>
    <row r="318" spans="1:13" ht="51" customHeight="1" outlineLevel="5" x14ac:dyDescent="0.25">
      <c r="A318" s="4" t="s">
        <v>73</v>
      </c>
      <c r="B318" s="5" t="s">
        <v>160</v>
      </c>
      <c r="C318" s="6" t="s">
        <v>71</v>
      </c>
      <c r="D318" s="6" t="s">
        <v>71</v>
      </c>
      <c r="E318" s="23" t="s">
        <v>96</v>
      </c>
      <c r="F318" s="23" t="s">
        <v>6</v>
      </c>
      <c r="G318" s="24">
        <v>21809.33</v>
      </c>
      <c r="H318" s="24">
        <v>22681.7</v>
      </c>
      <c r="I318" s="24">
        <v>23588.97</v>
      </c>
      <c r="M318" s="49"/>
    </row>
    <row r="319" spans="1:13" ht="25.5" customHeight="1" outlineLevel="5" x14ac:dyDescent="0.25">
      <c r="A319" s="4" t="s">
        <v>22</v>
      </c>
      <c r="B319" s="5" t="s">
        <v>160</v>
      </c>
      <c r="C319" s="6" t="s">
        <v>97</v>
      </c>
      <c r="D319" s="6" t="s">
        <v>58</v>
      </c>
      <c r="E319" s="6" t="s">
        <v>59</v>
      </c>
      <c r="F319" s="6" t="s">
        <v>2</v>
      </c>
      <c r="G319" s="47">
        <f>G325+G320</f>
        <v>5516260</v>
      </c>
      <c r="H319" s="8">
        <f>H325+H320</f>
        <v>5351260</v>
      </c>
      <c r="I319" s="8">
        <f>I325+I320</f>
        <v>5351260</v>
      </c>
      <c r="M319" s="49"/>
    </row>
    <row r="320" spans="1:13" ht="41.25" customHeight="1" outlineLevel="5" x14ac:dyDescent="0.25">
      <c r="A320" s="4" t="s">
        <v>318</v>
      </c>
      <c r="B320" s="5" t="s">
        <v>160</v>
      </c>
      <c r="C320" s="6" t="s">
        <v>97</v>
      </c>
      <c r="D320" s="6" t="s">
        <v>71</v>
      </c>
      <c r="E320" s="6" t="s">
        <v>59</v>
      </c>
      <c r="F320" s="6" t="s">
        <v>2</v>
      </c>
      <c r="G320" s="8">
        <f t="shared" ref="G320:I323" si="111">G321</f>
        <v>130000</v>
      </c>
      <c r="H320" s="8">
        <f t="shared" si="111"/>
        <v>0</v>
      </c>
      <c r="I320" s="8">
        <f t="shared" si="111"/>
        <v>0</v>
      </c>
      <c r="M320" s="49"/>
    </row>
    <row r="321" spans="1:13" ht="53.25" customHeight="1" outlineLevel="5" x14ac:dyDescent="0.25">
      <c r="A321" s="26" t="s">
        <v>319</v>
      </c>
      <c r="B321" s="5" t="s">
        <v>160</v>
      </c>
      <c r="C321" s="6" t="s">
        <v>97</v>
      </c>
      <c r="D321" s="6" t="s">
        <v>71</v>
      </c>
      <c r="E321" s="6" t="s">
        <v>320</v>
      </c>
      <c r="F321" s="6" t="s">
        <v>2</v>
      </c>
      <c r="G321" s="8">
        <f t="shared" si="111"/>
        <v>130000</v>
      </c>
      <c r="H321" s="8">
        <f t="shared" si="111"/>
        <v>0</v>
      </c>
      <c r="I321" s="8">
        <f t="shared" si="111"/>
        <v>0</v>
      </c>
      <c r="M321" s="49"/>
    </row>
    <row r="322" spans="1:13" ht="69.75" customHeight="1" outlineLevel="5" x14ac:dyDescent="0.25">
      <c r="A322" s="4" t="s">
        <v>322</v>
      </c>
      <c r="B322" s="5" t="s">
        <v>160</v>
      </c>
      <c r="C322" s="6" t="s">
        <v>97</v>
      </c>
      <c r="D322" s="6" t="s">
        <v>71</v>
      </c>
      <c r="E322" s="6" t="s">
        <v>321</v>
      </c>
      <c r="F322" s="6" t="s">
        <v>2</v>
      </c>
      <c r="G322" s="8">
        <f t="shared" si="111"/>
        <v>130000</v>
      </c>
      <c r="H322" s="8">
        <f t="shared" si="111"/>
        <v>0</v>
      </c>
      <c r="I322" s="8">
        <f t="shared" si="111"/>
        <v>0</v>
      </c>
      <c r="M322" s="49"/>
    </row>
    <row r="323" spans="1:13" ht="40.5" customHeight="1" outlineLevel="5" x14ac:dyDescent="0.25">
      <c r="A323" s="4" t="s">
        <v>148</v>
      </c>
      <c r="B323" s="5" t="s">
        <v>160</v>
      </c>
      <c r="C323" s="6" t="s">
        <v>97</v>
      </c>
      <c r="D323" s="6" t="s">
        <v>71</v>
      </c>
      <c r="E323" s="6" t="s">
        <v>321</v>
      </c>
      <c r="F323" s="6" t="s">
        <v>72</v>
      </c>
      <c r="G323" s="8">
        <f t="shared" si="111"/>
        <v>130000</v>
      </c>
      <c r="H323" s="8">
        <f t="shared" si="111"/>
        <v>0</v>
      </c>
      <c r="I323" s="8">
        <f t="shared" si="111"/>
        <v>0</v>
      </c>
      <c r="M323" s="49"/>
    </row>
    <row r="324" spans="1:13" ht="60" customHeight="1" outlineLevel="5" x14ac:dyDescent="0.25">
      <c r="A324" s="4" t="s">
        <v>191</v>
      </c>
      <c r="B324" s="5" t="s">
        <v>160</v>
      </c>
      <c r="C324" s="6" t="s">
        <v>97</v>
      </c>
      <c r="D324" s="6" t="s">
        <v>71</v>
      </c>
      <c r="E324" s="6" t="s">
        <v>321</v>
      </c>
      <c r="F324" s="6" t="s">
        <v>6</v>
      </c>
      <c r="G324" s="67">
        <v>130000</v>
      </c>
      <c r="H324" s="67">
        <v>0</v>
      </c>
      <c r="I324" s="67">
        <v>0</v>
      </c>
      <c r="M324" s="49"/>
    </row>
    <row r="325" spans="1:13" ht="30" customHeight="1" outlineLevel="5" x14ac:dyDescent="0.25">
      <c r="A325" s="4" t="s">
        <v>26</v>
      </c>
      <c r="B325" s="5" t="s">
        <v>160</v>
      </c>
      <c r="C325" s="6" t="s">
        <v>97</v>
      </c>
      <c r="D325" s="6" t="s">
        <v>90</v>
      </c>
      <c r="E325" s="6" t="s">
        <v>59</v>
      </c>
      <c r="F325" s="6" t="s">
        <v>2</v>
      </c>
      <c r="G325" s="8">
        <f>G326</f>
        <v>5386260</v>
      </c>
      <c r="H325" s="8">
        <f t="shared" ref="H325:I325" si="112">H326</f>
        <v>5351260</v>
      </c>
      <c r="I325" s="8">
        <f t="shared" si="112"/>
        <v>5351260</v>
      </c>
      <c r="M325" s="49"/>
    </row>
    <row r="326" spans="1:13" ht="42" customHeight="1" outlineLevel="5" x14ac:dyDescent="0.25">
      <c r="A326" s="4" t="s">
        <v>215</v>
      </c>
      <c r="B326" s="5" t="s">
        <v>160</v>
      </c>
      <c r="C326" s="6" t="s">
        <v>97</v>
      </c>
      <c r="D326" s="6" t="s">
        <v>90</v>
      </c>
      <c r="E326" s="6" t="s">
        <v>98</v>
      </c>
      <c r="F326" s="6" t="s">
        <v>2</v>
      </c>
      <c r="G326" s="8">
        <f t="shared" ref="G326:I329" si="113">G327</f>
        <v>5386260</v>
      </c>
      <c r="H326" s="8">
        <f t="shared" si="113"/>
        <v>5351260</v>
      </c>
      <c r="I326" s="8">
        <f t="shared" si="113"/>
        <v>5351260</v>
      </c>
      <c r="M326" s="49"/>
    </row>
    <row r="327" spans="1:13" ht="54" customHeight="1" outlineLevel="5" x14ac:dyDescent="0.25">
      <c r="A327" s="4" t="s">
        <v>216</v>
      </c>
      <c r="B327" s="5" t="s">
        <v>160</v>
      </c>
      <c r="C327" s="6" t="s">
        <v>97</v>
      </c>
      <c r="D327" s="6" t="s">
        <v>90</v>
      </c>
      <c r="E327" s="6" t="s">
        <v>144</v>
      </c>
      <c r="F327" s="6" t="s">
        <v>2</v>
      </c>
      <c r="G327" s="8">
        <f>G328+G331</f>
        <v>5386260</v>
      </c>
      <c r="H327" s="8">
        <f t="shared" ref="H327:I327" si="114">H328+H331</f>
        <v>5351260</v>
      </c>
      <c r="I327" s="8">
        <f t="shared" si="114"/>
        <v>5351260</v>
      </c>
      <c r="M327" s="49"/>
    </row>
    <row r="328" spans="1:13" ht="55.5" customHeight="1" outlineLevel="5" x14ac:dyDescent="0.25">
      <c r="A328" s="26" t="s">
        <v>226</v>
      </c>
      <c r="B328" s="5" t="s">
        <v>160</v>
      </c>
      <c r="C328" s="6" t="s">
        <v>97</v>
      </c>
      <c r="D328" s="6" t="s">
        <v>90</v>
      </c>
      <c r="E328" s="23" t="s">
        <v>122</v>
      </c>
      <c r="F328" s="23" t="s">
        <v>2</v>
      </c>
      <c r="G328" s="22">
        <f t="shared" si="113"/>
        <v>5356260</v>
      </c>
      <c r="H328" s="22">
        <f t="shared" si="113"/>
        <v>5351260</v>
      </c>
      <c r="I328" s="22">
        <f t="shared" si="113"/>
        <v>5351260</v>
      </c>
      <c r="M328" s="49"/>
    </row>
    <row r="329" spans="1:13" ht="88.5" customHeight="1" outlineLevel="5" x14ac:dyDescent="0.25">
      <c r="A329" s="4" t="s">
        <v>180</v>
      </c>
      <c r="B329" s="5" t="s">
        <v>160</v>
      </c>
      <c r="C329" s="6" t="s">
        <v>97</v>
      </c>
      <c r="D329" s="6" t="s">
        <v>90</v>
      </c>
      <c r="E329" s="23" t="s">
        <v>122</v>
      </c>
      <c r="F329" s="23" t="s">
        <v>65</v>
      </c>
      <c r="G329" s="22">
        <f t="shared" si="113"/>
        <v>5356260</v>
      </c>
      <c r="H329" s="22">
        <f t="shared" si="113"/>
        <v>5351260</v>
      </c>
      <c r="I329" s="22">
        <f t="shared" si="113"/>
        <v>5351260</v>
      </c>
      <c r="M329" s="49"/>
    </row>
    <row r="330" spans="1:13" ht="39" customHeight="1" outlineLevel="5" x14ac:dyDescent="0.25">
      <c r="A330" s="4" t="s">
        <v>181</v>
      </c>
      <c r="B330" s="5" t="s">
        <v>160</v>
      </c>
      <c r="C330" s="6" t="s">
        <v>97</v>
      </c>
      <c r="D330" s="6" t="s">
        <v>90</v>
      </c>
      <c r="E330" s="23" t="s">
        <v>122</v>
      </c>
      <c r="F330" s="23" t="s">
        <v>5</v>
      </c>
      <c r="G330" s="24">
        <v>5356260</v>
      </c>
      <c r="H330" s="24">
        <v>5351260</v>
      </c>
      <c r="I330" s="24">
        <v>5351260</v>
      </c>
      <c r="M330" s="49"/>
    </row>
    <row r="331" spans="1:13" ht="39" customHeight="1" outlineLevel="5" x14ac:dyDescent="0.25">
      <c r="A331" s="4" t="s">
        <v>466</v>
      </c>
      <c r="B331" s="5" t="s">
        <v>160</v>
      </c>
      <c r="C331" s="6" t="s">
        <v>97</v>
      </c>
      <c r="D331" s="6" t="s">
        <v>90</v>
      </c>
      <c r="E331" s="23" t="s">
        <v>465</v>
      </c>
      <c r="F331" s="23" t="s">
        <v>2</v>
      </c>
      <c r="G331" s="22">
        <f>G332</f>
        <v>30000</v>
      </c>
      <c r="H331" s="22">
        <f t="shared" ref="H331:I331" si="115">H332</f>
        <v>0</v>
      </c>
      <c r="I331" s="22">
        <f t="shared" si="115"/>
        <v>0</v>
      </c>
      <c r="M331" s="49"/>
    </row>
    <row r="332" spans="1:13" ht="39" customHeight="1" outlineLevel="5" x14ac:dyDescent="0.25">
      <c r="A332" s="4" t="s">
        <v>119</v>
      </c>
      <c r="B332" s="5" t="s">
        <v>160</v>
      </c>
      <c r="C332" s="6" t="s">
        <v>97</v>
      </c>
      <c r="D332" s="6" t="s">
        <v>90</v>
      </c>
      <c r="E332" s="23" t="s">
        <v>465</v>
      </c>
      <c r="F332" s="23" t="s">
        <v>120</v>
      </c>
      <c r="G332" s="22">
        <f>G333</f>
        <v>30000</v>
      </c>
      <c r="H332" s="22">
        <f t="shared" ref="H332:I332" si="116">H333</f>
        <v>0</v>
      </c>
      <c r="I332" s="22">
        <f t="shared" si="116"/>
        <v>0</v>
      </c>
      <c r="M332" s="49"/>
    </row>
    <row r="333" spans="1:13" ht="30" customHeight="1" outlineLevel="5" x14ac:dyDescent="0.25">
      <c r="A333" s="4" t="s">
        <v>467</v>
      </c>
      <c r="B333" s="5" t="s">
        <v>160</v>
      </c>
      <c r="C333" s="6" t="s">
        <v>97</v>
      </c>
      <c r="D333" s="6" t="s">
        <v>90</v>
      </c>
      <c r="E333" s="23" t="s">
        <v>465</v>
      </c>
      <c r="F333" s="23" t="s">
        <v>468</v>
      </c>
      <c r="G333" s="24">
        <v>30000</v>
      </c>
      <c r="H333" s="24">
        <v>0</v>
      </c>
      <c r="I333" s="24">
        <v>0</v>
      </c>
      <c r="M333" s="49"/>
    </row>
    <row r="334" spans="1:13" ht="24" customHeight="1" outlineLevel="5" x14ac:dyDescent="0.25">
      <c r="A334" s="4" t="s">
        <v>28</v>
      </c>
      <c r="B334" s="5" t="s">
        <v>160</v>
      </c>
      <c r="C334" s="6" t="s">
        <v>89</v>
      </c>
      <c r="D334" s="6" t="s">
        <v>58</v>
      </c>
      <c r="E334" s="6" t="s">
        <v>59</v>
      </c>
      <c r="F334" s="6" t="s">
        <v>2</v>
      </c>
      <c r="G334" s="47">
        <f>G335</f>
        <v>3271040</v>
      </c>
      <c r="H334" s="8">
        <f>H335</f>
        <v>3269840</v>
      </c>
      <c r="I334" s="8">
        <f>I335</f>
        <v>3269840</v>
      </c>
      <c r="M334" s="49"/>
    </row>
    <row r="335" spans="1:13" ht="36" customHeight="1" outlineLevel="5" x14ac:dyDescent="0.25">
      <c r="A335" s="4" t="s">
        <v>30</v>
      </c>
      <c r="B335" s="5" t="s">
        <v>160</v>
      </c>
      <c r="C335" s="6" t="s">
        <v>89</v>
      </c>
      <c r="D335" s="6" t="s">
        <v>70</v>
      </c>
      <c r="E335" s="6" t="s">
        <v>59</v>
      </c>
      <c r="F335" s="6" t="s">
        <v>2</v>
      </c>
      <c r="G335" s="8">
        <f>G336</f>
        <v>3271040</v>
      </c>
      <c r="H335" s="8">
        <f t="shared" ref="G335:I339" si="117">H336</f>
        <v>3269840</v>
      </c>
      <c r="I335" s="8">
        <f t="shared" si="117"/>
        <v>3269840</v>
      </c>
      <c r="M335" s="49"/>
    </row>
    <row r="336" spans="1:13" ht="56.25" customHeight="1" outlineLevel="5" x14ac:dyDescent="0.25">
      <c r="A336" s="26" t="s">
        <v>208</v>
      </c>
      <c r="B336" s="5" t="s">
        <v>160</v>
      </c>
      <c r="C336" s="6" t="s">
        <v>89</v>
      </c>
      <c r="D336" s="6" t="s">
        <v>70</v>
      </c>
      <c r="E336" s="6" t="s">
        <v>114</v>
      </c>
      <c r="F336" s="6" t="s">
        <v>2</v>
      </c>
      <c r="G336" s="8">
        <f>G337</f>
        <v>3271040</v>
      </c>
      <c r="H336" s="8">
        <f t="shared" si="117"/>
        <v>3269840</v>
      </c>
      <c r="I336" s="8">
        <f t="shared" si="117"/>
        <v>3269840</v>
      </c>
      <c r="M336" s="49"/>
    </row>
    <row r="337" spans="1:13" ht="46.5" customHeight="1" outlineLevel="5" x14ac:dyDescent="0.25">
      <c r="A337" s="26" t="s">
        <v>146</v>
      </c>
      <c r="B337" s="5" t="s">
        <v>160</v>
      </c>
      <c r="C337" s="6" t="s">
        <v>89</v>
      </c>
      <c r="D337" s="6" t="s">
        <v>70</v>
      </c>
      <c r="E337" s="6" t="s">
        <v>147</v>
      </c>
      <c r="F337" s="6" t="s">
        <v>2</v>
      </c>
      <c r="G337" s="8">
        <f t="shared" si="117"/>
        <v>3271040</v>
      </c>
      <c r="H337" s="8">
        <f t="shared" si="117"/>
        <v>3269840</v>
      </c>
      <c r="I337" s="8">
        <f t="shared" si="117"/>
        <v>3269840</v>
      </c>
      <c r="M337" s="49"/>
    </row>
    <row r="338" spans="1:13" ht="57.75" customHeight="1" outlineLevel="5" x14ac:dyDescent="0.25">
      <c r="A338" s="26" t="s">
        <v>226</v>
      </c>
      <c r="B338" s="5" t="s">
        <v>160</v>
      </c>
      <c r="C338" s="6" t="s">
        <v>89</v>
      </c>
      <c r="D338" s="6" t="s">
        <v>70</v>
      </c>
      <c r="E338" s="6" t="s">
        <v>134</v>
      </c>
      <c r="F338" s="6" t="s">
        <v>2</v>
      </c>
      <c r="G338" s="22">
        <f t="shared" si="117"/>
        <v>3271040</v>
      </c>
      <c r="H338" s="22">
        <f t="shared" si="117"/>
        <v>3269840</v>
      </c>
      <c r="I338" s="22">
        <f t="shared" si="117"/>
        <v>3269840</v>
      </c>
      <c r="M338" s="49"/>
    </row>
    <row r="339" spans="1:13" ht="87.75" customHeight="1" outlineLevel="5" x14ac:dyDescent="0.25">
      <c r="A339" s="4" t="s">
        <v>180</v>
      </c>
      <c r="B339" s="5" t="s">
        <v>160</v>
      </c>
      <c r="C339" s="6" t="s">
        <v>89</v>
      </c>
      <c r="D339" s="6" t="s">
        <v>70</v>
      </c>
      <c r="E339" s="6" t="s">
        <v>134</v>
      </c>
      <c r="F339" s="6" t="s">
        <v>65</v>
      </c>
      <c r="G339" s="22">
        <f t="shared" si="117"/>
        <v>3271040</v>
      </c>
      <c r="H339" s="22">
        <f t="shared" si="117"/>
        <v>3269840</v>
      </c>
      <c r="I339" s="22">
        <f t="shared" si="117"/>
        <v>3269840</v>
      </c>
      <c r="M339" s="49"/>
    </row>
    <row r="340" spans="1:13" ht="37.5" customHeight="1" outlineLevel="5" x14ac:dyDescent="0.25">
      <c r="A340" s="4" t="s">
        <v>181</v>
      </c>
      <c r="B340" s="5" t="s">
        <v>160</v>
      </c>
      <c r="C340" s="6" t="s">
        <v>89</v>
      </c>
      <c r="D340" s="6" t="s">
        <v>70</v>
      </c>
      <c r="E340" s="6" t="s">
        <v>134</v>
      </c>
      <c r="F340" s="6" t="s">
        <v>5</v>
      </c>
      <c r="G340" s="73">
        <v>3271040</v>
      </c>
      <c r="H340" s="24">
        <v>3269840</v>
      </c>
      <c r="I340" s="24">
        <v>3269840</v>
      </c>
      <c r="M340" s="49"/>
    </row>
    <row r="341" spans="1:13" ht="22.5" customHeight="1" outlineLevel="5" x14ac:dyDescent="0.25">
      <c r="A341" s="26" t="s">
        <v>327</v>
      </c>
      <c r="B341" s="5" t="s">
        <v>160</v>
      </c>
      <c r="C341" s="6" t="s">
        <v>90</v>
      </c>
      <c r="D341" s="6" t="s">
        <v>58</v>
      </c>
      <c r="E341" s="6" t="s">
        <v>59</v>
      </c>
      <c r="F341" s="6" t="s">
        <v>2</v>
      </c>
      <c r="G341" s="28">
        <f t="shared" ref="G341:I343" si="118">G342</f>
        <v>108000</v>
      </c>
      <c r="H341" s="22">
        <f t="shared" si="118"/>
        <v>0</v>
      </c>
      <c r="I341" s="22">
        <f t="shared" si="118"/>
        <v>0</v>
      </c>
      <c r="M341" s="49"/>
    </row>
    <row r="342" spans="1:13" ht="29.25" customHeight="1" outlineLevel="5" x14ac:dyDescent="0.25">
      <c r="A342" s="26" t="s">
        <v>328</v>
      </c>
      <c r="B342" s="5" t="s">
        <v>160</v>
      </c>
      <c r="C342" s="6" t="s">
        <v>90</v>
      </c>
      <c r="D342" s="6" t="s">
        <v>90</v>
      </c>
      <c r="E342" s="6" t="s">
        <v>59</v>
      </c>
      <c r="F342" s="6" t="s">
        <v>2</v>
      </c>
      <c r="G342" s="22">
        <f t="shared" si="118"/>
        <v>108000</v>
      </c>
      <c r="H342" s="22">
        <f t="shared" si="118"/>
        <v>0</v>
      </c>
      <c r="I342" s="22">
        <f t="shared" si="118"/>
        <v>0</v>
      </c>
      <c r="M342" s="49"/>
    </row>
    <row r="343" spans="1:13" ht="59.25" customHeight="1" outlineLevel="5" x14ac:dyDescent="0.25">
      <c r="A343" s="4" t="s">
        <v>329</v>
      </c>
      <c r="B343" s="5" t="s">
        <v>160</v>
      </c>
      <c r="C343" s="6" t="s">
        <v>90</v>
      </c>
      <c r="D343" s="6" t="s">
        <v>90</v>
      </c>
      <c r="E343" s="6" t="s">
        <v>330</v>
      </c>
      <c r="F343" s="6" t="s">
        <v>2</v>
      </c>
      <c r="G343" s="22">
        <f>G344</f>
        <v>108000</v>
      </c>
      <c r="H343" s="22">
        <f t="shared" si="118"/>
        <v>0</v>
      </c>
      <c r="I343" s="22">
        <f t="shared" si="118"/>
        <v>0</v>
      </c>
      <c r="M343" s="49"/>
    </row>
    <row r="344" spans="1:13" ht="60" customHeight="1" outlineLevel="5" x14ac:dyDescent="0.25">
      <c r="A344" s="4" t="s">
        <v>331</v>
      </c>
      <c r="B344" s="5" t="s">
        <v>160</v>
      </c>
      <c r="C344" s="6" t="s">
        <v>90</v>
      </c>
      <c r="D344" s="6" t="s">
        <v>90</v>
      </c>
      <c r="E344" s="6" t="s">
        <v>332</v>
      </c>
      <c r="F344" s="6" t="s">
        <v>2</v>
      </c>
      <c r="G344" s="22">
        <f t="shared" ref="G344:I345" si="119">G345</f>
        <v>108000</v>
      </c>
      <c r="H344" s="22">
        <f t="shared" si="119"/>
        <v>0</v>
      </c>
      <c r="I344" s="22">
        <f t="shared" si="119"/>
        <v>0</v>
      </c>
      <c r="M344" s="49"/>
    </row>
    <row r="345" spans="1:13" ht="39" customHeight="1" x14ac:dyDescent="0.25">
      <c r="A345" s="26" t="s">
        <v>148</v>
      </c>
      <c r="B345" s="5" t="s">
        <v>160</v>
      </c>
      <c r="C345" s="23" t="s">
        <v>90</v>
      </c>
      <c r="D345" s="23" t="s">
        <v>90</v>
      </c>
      <c r="E345" s="23" t="s">
        <v>332</v>
      </c>
      <c r="F345" s="23" t="s">
        <v>72</v>
      </c>
      <c r="G345" s="22">
        <f t="shared" si="119"/>
        <v>108000</v>
      </c>
      <c r="H345" s="22">
        <f t="shared" si="119"/>
        <v>0</v>
      </c>
      <c r="I345" s="22">
        <f t="shared" si="119"/>
        <v>0</v>
      </c>
      <c r="M345" s="49"/>
    </row>
    <row r="346" spans="1:13" ht="53.25" customHeight="1" x14ac:dyDescent="0.25">
      <c r="A346" s="26" t="s">
        <v>73</v>
      </c>
      <c r="B346" s="5" t="s">
        <v>160</v>
      </c>
      <c r="C346" s="23" t="s">
        <v>90</v>
      </c>
      <c r="D346" s="23" t="s">
        <v>90</v>
      </c>
      <c r="E346" s="23" t="s">
        <v>332</v>
      </c>
      <c r="F346" s="23" t="s">
        <v>6</v>
      </c>
      <c r="G346" s="73">
        <v>108000</v>
      </c>
      <c r="H346" s="24">
        <v>0</v>
      </c>
      <c r="I346" s="24">
        <v>0</v>
      </c>
      <c r="M346" s="49"/>
    </row>
    <row r="347" spans="1:13" ht="22.5" customHeight="1" outlineLevel="5" x14ac:dyDescent="0.25">
      <c r="A347" s="26" t="s">
        <v>31</v>
      </c>
      <c r="B347" s="5" t="s">
        <v>160</v>
      </c>
      <c r="C347" s="23" t="s">
        <v>129</v>
      </c>
      <c r="D347" s="23" t="s">
        <v>58</v>
      </c>
      <c r="E347" s="23" t="s">
        <v>59</v>
      </c>
      <c r="F347" s="23" t="s">
        <v>2</v>
      </c>
      <c r="G347" s="28">
        <f>G348+G360+G380+G354</f>
        <v>50206695.829999998</v>
      </c>
      <c r="H347" s="28">
        <f t="shared" ref="H347:I347" si="120">H348+H360+H380+H354</f>
        <v>61370346.890000001</v>
      </c>
      <c r="I347" s="28">
        <f t="shared" si="120"/>
        <v>61858115.469999999</v>
      </c>
      <c r="M347" s="49"/>
    </row>
    <row r="348" spans="1:13" ht="24.75" customHeight="1" outlineLevel="5" x14ac:dyDescent="0.25">
      <c r="A348" s="4" t="s">
        <v>32</v>
      </c>
      <c r="B348" s="5" t="s">
        <v>160</v>
      </c>
      <c r="C348" s="23" t="s">
        <v>129</v>
      </c>
      <c r="D348" s="23" t="s">
        <v>57</v>
      </c>
      <c r="E348" s="23" t="s">
        <v>59</v>
      </c>
      <c r="F348" s="23" t="s">
        <v>2</v>
      </c>
      <c r="G348" s="22">
        <f>G349</f>
        <v>3195668</v>
      </c>
      <c r="H348" s="22">
        <f>H349</f>
        <v>3195668</v>
      </c>
      <c r="I348" s="22">
        <f>I349</f>
        <v>3195668</v>
      </c>
      <c r="M348" s="49"/>
    </row>
    <row r="349" spans="1:13" ht="36.75" customHeight="1" x14ac:dyDescent="0.25">
      <c r="A349" s="25" t="s">
        <v>4</v>
      </c>
      <c r="B349" s="5" t="s">
        <v>160</v>
      </c>
      <c r="C349" s="23" t="s">
        <v>129</v>
      </c>
      <c r="D349" s="23" t="s">
        <v>57</v>
      </c>
      <c r="E349" s="23" t="s">
        <v>61</v>
      </c>
      <c r="F349" s="23" t="s">
        <v>2</v>
      </c>
      <c r="G349" s="22">
        <f>G351</f>
        <v>3195668</v>
      </c>
      <c r="H349" s="22">
        <f>H351</f>
        <v>3195668</v>
      </c>
      <c r="I349" s="22">
        <f>I351</f>
        <v>3195668</v>
      </c>
      <c r="M349" s="49"/>
    </row>
    <row r="350" spans="1:13" ht="35.25" customHeight="1" x14ac:dyDescent="0.25">
      <c r="A350" s="25" t="s">
        <v>62</v>
      </c>
      <c r="B350" s="5" t="s">
        <v>160</v>
      </c>
      <c r="C350" s="23" t="s">
        <v>129</v>
      </c>
      <c r="D350" s="23" t="s">
        <v>57</v>
      </c>
      <c r="E350" s="23" t="s">
        <v>63</v>
      </c>
      <c r="F350" s="23" t="s">
        <v>2</v>
      </c>
      <c r="G350" s="22">
        <f>G351</f>
        <v>3195668</v>
      </c>
      <c r="H350" s="22">
        <f>H351</f>
        <v>3195668</v>
      </c>
      <c r="I350" s="22">
        <f>I351</f>
        <v>3195668</v>
      </c>
      <c r="M350" s="49"/>
    </row>
    <row r="351" spans="1:13" ht="24" customHeight="1" x14ac:dyDescent="0.25">
      <c r="A351" s="4" t="s">
        <v>33</v>
      </c>
      <c r="B351" s="5" t="s">
        <v>160</v>
      </c>
      <c r="C351" s="23" t="s">
        <v>129</v>
      </c>
      <c r="D351" s="23" t="s">
        <v>57</v>
      </c>
      <c r="E351" s="23" t="s">
        <v>130</v>
      </c>
      <c r="F351" s="23" t="s">
        <v>2</v>
      </c>
      <c r="G351" s="22">
        <f>G353</f>
        <v>3195668</v>
      </c>
      <c r="H351" s="22">
        <f>H353</f>
        <v>3195668</v>
      </c>
      <c r="I351" s="22">
        <f>I353</f>
        <v>3195668</v>
      </c>
      <c r="M351" s="49"/>
    </row>
    <row r="352" spans="1:13" ht="34.5" customHeight="1" x14ac:dyDescent="0.25">
      <c r="A352" s="4" t="s">
        <v>119</v>
      </c>
      <c r="B352" s="5" t="s">
        <v>160</v>
      </c>
      <c r="C352" s="23" t="s">
        <v>129</v>
      </c>
      <c r="D352" s="23" t="s">
        <v>57</v>
      </c>
      <c r="E352" s="23" t="s">
        <v>130</v>
      </c>
      <c r="F352" s="23" t="s">
        <v>120</v>
      </c>
      <c r="G352" s="22">
        <f>G353</f>
        <v>3195668</v>
      </c>
      <c r="H352" s="22">
        <f>H353</f>
        <v>3195668</v>
      </c>
      <c r="I352" s="22">
        <f>I353</f>
        <v>3195668</v>
      </c>
      <c r="M352" s="49"/>
    </row>
    <row r="353" spans="1:13" ht="39.75" customHeight="1" x14ac:dyDescent="0.25">
      <c r="A353" s="4" t="s">
        <v>34</v>
      </c>
      <c r="B353" s="5" t="s">
        <v>160</v>
      </c>
      <c r="C353" s="23" t="s">
        <v>129</v>
      </c>
      <c r="D353" s="23" t="s">
        <v>57</v>
      </c>
      <c r="E353" s="23" t="s">
        <v>130</v>
      </c>
      <c r="F353" s="23" t="s">
        <v>35</v>
      </c>
      <c r="G353" s="24">
        <v>3195668</v>
      </c>
      <c r="H353" s="24">
        <v>3195668</v>
      </c>
      <c r="I353" s="24">
        <v>3195668</v>
      </c>
      <c r="M353" s="49"/>
    </row>
    <row r="354" spans="1:13" ht="24.75" customHeight="1" outlineLevel="5" x14ac:dyDescent="0.25">
      <c r="A354" s="38" t="s">
        <v>175</v>
      </c>
      <c r="B354" s="5" t="s">
        <v>160</v>
      </c>
      <c r="C354" s="23" t="s">
        <v>129</v>
      </c>
      <c r="D354" s="23" t="s">
        <v>67</v>
      </c>
      <c r="E354" s="23" t="s">
        <v>59</v>
      </c>
      <c r="F354" s="23" t="s">
        <v>2</v>
      </c>
      <c r="G354" s="22">
        <f>G355</f>
        <v>1020000</v>
      </c>
      <c r="H354" s="22">
        <f>H355</f>
        <v>0</v>
      </c>
      <c r="I354" s="22">
        <f>I355</f>
        <v>0</v>
      </c>
      <c r="M354" s="49"/>
    </row>
    <row r="355" spans="1:13" ht="36.75" customHeight="1" x14ac:dyDescent="0.25">
      <c r="A355" s="25" t="s">
        <v>4</v>
      </c>
      <c r="B355" s="5" t="s">
        <v>160</v>
      </c>
      <c r="C355" s="23" t="s">
        <v>129</v>
      </c>
      <c r="D355" s="23" t="s">
        <v>67</v>
      </c>
      <c r="E355" s="23" t="s">
        <v>61</v>
      </c>
      <c r="F355" s="23" t="s">
        <v>2</v>
      </c>
      <c r="G355" s="22">
        <f>G357</f>
        <v>1020000</v>
      </c>
      <c r="H355" s="22">
        <f>H357</f>
        <v>0</v>
      </c>
      <c r="I355" s="22">
        <f>I357</f>
        <v>0</v>
      </c>
      <c r="M355" s="49"/>
    </row>
    <row r="356" spans="1:13" ht="35.25" customHeight="1" x14ac:dyDescent="0.25">
      <c r="A356" s="25" t="s">
        <v>62</v>
      </c>
      <c r="B356" s="5" t="s">
        <v>160</v>
      </c>
      <c r="C356" s="23" t="s">
        <v>129</v>
      </c>
      <c r="D356" s="23" t="s">
        <v>67</v>
      </c>
      <c r="E356" s="23" t="s">
        <v>63</v>
      </c>
      <c r="F356" s="23" t="s">
        <v>2</v>
      </c>
      <c r="G356" s="22">
        <f>G357</f>
        <v>1020000</v>
      </c>
      <c r="H356" s="22">
        <f>H357</f>
        <v>0</v>
      </c>
      <c r="I356" s="22">
        <f>I357</f>
        <v>0</v>
      </c>
      <c r="M356" s="49"/>
    </row>
    <row r="357" spans="1:13" ht="37.5" customHeight="1" x14ac:dyDescent="0.25">
      <c r="A357" s="38" t="s">
        <v>427</v>
      </c>
      <c r="B357" s="5" t="s">
        <v>160</v>
      </c>
      <c r="C357" s="23" t="s">
        <v>129</v>
      </c>
      <c r="D357" s="23" t="s">
        <v>67</v>
      </c>
      <c r="E357" s="23" t="s">
        <v>78</v>
      </c>
      <c r="F357" s="23" t="s">
        <v>2</v>
      </c>
      <c r="G357" s="22">
        <f>G359</f>
        <v>1020000</v>
      </c>
      <c r="H357" s="22">
        <f>H359</f>
        <v>0</v>
      </c>
      <c r="I357" s="22">
        <f>I359</f>
        <v>0</v>
      </c>
      <c r="M357" s="49"/>
    </row>
    <row r="358" spans="1:13" ht="34.5" customHeight="1" x14ac:dyDescent="0.25">
      <c r="A358" s="4" t="s">
        <v>119</v>
      </c>
      <c r="B358" s="5" t="s">
        <v>160</v>
      </c>
      <c r="C358" s="23" t="s">
        <v>129</v>
      </c>
      <c r="D358" s="23" t="s">
        <v>67</v>
      </c>
      <c r="E358" s="23" t="s">
        <v>78</v>
      </c>
      <c r="F358" s="23" t="s">
        <v>120</v>
      </c>
      <c r="G358" s="22">
        <f>G359</f>
        <v>1020000</v>
      </c>
      <c r="H358" s="22">
        <f>H359</f>
        <v>0</v>
      </c>
      <c r="I358" s="22">
        <f>I359</f>
        <v>0</v>
      </c>
      <c r="M358" s="49"/>
    </row>
    <row r="359" spans="1:13" ht="39.75" customHeight="1" x14ac:dyDescent="0.25">
      <c r="A359" s="55" t="s">
        <v>43</v>
      </c>
      <c r="B359" s="5" t="s">
        <v>160</v>
      </c>
      <c r="C359" s="23" t="s">
        <v>129</v>
      </c>
      <c r="D359" s="23" t="s">
        <v>67</v>
      </c>
      <c r="E359" s="23" t="s">
        <v>78</v>
      </c>
      <c r="F359" s="23" t="s">
        <v>44</v>
      </c>
      <c r="G359" s="73">
        <v>1020000</v>
      </c>
      <c r="H359" s="24">
        <v>0</v>
      </c>
      <c r="I359" s="24">
        <v>0</v>
      </c>
      <c r="M359" s="49"/>
    </row>
    <row r="360" spans="1:13" ht="27" customHeight="1" x14ac:dyDescent="0.25">
      <c r="A360" s="26" t="s">
        <v>36</v>
      </c>
      <c r="B360" s="5" t="s">
        <v>160</v>
      </c>
      <c r="C360" s="23" t="s">
        <v>129</v>
      </c>
      <c r="D360" s="23" t="s">
        <v>70</v>
      </c>
      <c r="E360" s="23" t="s">
        <v>59</v>
      </c>
      <c r="F360" s="23" t="s">
        <v>2</v>
      </c>
      <c r="G360" s="22">
        <f>G361+G373</f>
        <v>42980737.829999998</v>
      </c>
      <c r="H360" s="22">
        <f>H361+H373</f>
        <v>55457205.890000001</v>
      </c>
      <c r="I360" s="22">
        <f>I361+I373</f>
        <v>55842579.469999999</v>
      </c>
      <c r="M360" s="49"/>
    </row>
    <row r="361" spans="1:13" ht="56.25" customHeight="1" x14ac:dyDescent="0.25">
      <c r="A361" s="26" t="s">
        <v>194</v>
      </c>
      <c r="B361" s="5" t="s">
        <v>160</v>
      </c>
      <c r="C361" s="23" t="s">
        <v>129</v>
      </c>
      <c r="D361" s="23" t="s">
        <v>70</v>
      </c>
      <c r="E361" s="23" t="s">
        <v>136</v>
      </c>
      <c r="F361" s="23" t="s">
        <v>2</v>
      </c>
      <c r="G361" s="22">
        <f>G362</f>
        <v>18065016.239999998</v>
      </c>
      <c r="H361" s="22">
        <f>H362</f>
        <v>30981015.84</v>
      </c>
      <c r="I361" s="22">
        <f>I362</f>
        <v>30981015.84</v>
      </c>
      <c r="M361" s="49"/>
    </row>
    <row r="362" spans="1:13" ht="75" customHeight="1" x14ac:dyDescent="0.25">
      <c r="A362" s="38" t="s">
        <v>213</v>
      </c>
      <c r="B362" s="5" t="s">
        <v>160</v>
      </c>
      <c r="C362" s="23" t="s">
        <v>129</v>
      </c>
      <c r="D362" s="23" t="s">
        <v>70</v>
      </c>
      <c r="E362" s="23" t="s">
        <v>408</v>
      </c>
      <c r="F362" s="23" t="s">
        <v>2</v>
      </c>
      <c r="G362" s="22">
        <f>G363+G370</f>
        <v>18065016.239999998</v>
      </c>
      <c r="H362" s="22">
        <f>H363+H370</f>
        <v>30981015.84</v>
      </c>
      <c r="I362" s="22">
        <f>I363+I370</f>
        <v>30981015.84</v>
      </c>
      <c r="M362" s="49"/>
    </row>
    <row r="363" spans="1:13" ht="57.75" customHeight="1" x14ac:dyDescent="0.25">
      <c r="A363" s="26" t="s">
        <v>410</v>
      </c>
      <c r="B363" s="5" t="s">
        <v>160</v>
      </c>
      <c r="C363" s="23" t="s">
        <v>129</v>
      </c>
      <c r="D363" s="23" t="s">
        <v>70</v>
      </c>
      <c r="E363" s="23" t="s">
        <v>409</v>
      </c>
      <c r="F363" s="23" t="s">
        <v>2</v>
      </c>
      <c r="G363" s="22">
        <f>G364+G368+G366</f>
        <v>18065016.239999998</v>
      </c>
      <c r="H363" s="22">
        <f t="shared" ref="H363:I363" si="121">H364+H368+H366</f>
        <v>16229475.84</v>
      </c>
      <c r="I363" s="22">
        <f t="shared" si="121"/>
        <v>16229475.84</v>
      </c>
      <c r="M363" s="49"/>
    </row>
    <row r="364" spans="1:13" ht="41.25" customHeight="1" x14ac:dyDescent="0.25">
      <c r="A364" s="26" t="s">
        <v>148</v>
      </c>
      <c r="B364" s="5" t="s">
        <v>160</v>
      </c>
      <c r="C364" s="23" t="s">
        <v>129</v>
      </c>
      <c r="D364" s="23" t="s">
        <v>70</v>
      </c>
      <c r="E364" s="23" t="s">
        <v>409</v>
      </c>
      <c r="F364" s="23" t="s">
        <v>72</v>
      </c>
      <c r="G364" s="22">
        <f>G365</f>
        <v>729918.24</v>
      </c>
      <c r="H364" s="22">
        <f>H365</f>
        <v>1477935.84</v>
      </c>
      <c r="I364" s="22">
        <f>I365</f>
        <v>1477935.84</v>
      </c>
      <c r="M364" s="49"/>
    </row>
    <row r="365" spans="1:13" ht="51" customHeight="1" x14ac:dyDescent="0.25">
      <c r="A365" s="26" t="s">
        <v>73</v>
      </c>
      <c r="B365" s="5" t="s">
        <v>160</v>
      </c>
      <c r="C365" s="23" t="s">
        <v>129</v>
      </c>
      <c r="D365" s="23" t="s">
        <v>70</v>
      </c>
      <c r="E365" s="23" t="s">
        <v>409</v>
      </c>
      <c r="F365" s="23" t="s">
        <v>6</v>
      </c>
      <c r="G365" s="24">
        <v>729918.24</v>
      </c>
      <c r="H365" s="24">
        <v>1477935.84</v>
      </c>
      <c r="I365" s="24">
        <v>1477935.84</v>
      </c>
      <c r="M365" s="49"/>
    </row>
    <row r="366" spans="1:13" ht="41.25" customHeight="1" x14ac:dyDescent="0.25">
      <c r="A366" s="26" t="s">
        <v>119</v>
      </c>
      <c r="B366" s="5" t="s">
        <v>160</v>
      </c>
      <c r="C366" s="23" t="s">
        <v>129</v>
      </c>
      <c r="D366" s="23" t="s">
        <v>70</v>
      </c>
      <c r="E366" s="23" t="s">
        <v>409</v>
      </c>
      <c r="F366" s="23" t="s">
        <v>120</v>
      </c>
      <c r="G366" s="28">
        <f>G367</f>
        <v>17335098</v>
      </c>
      <c r="H366" s="28">
        <f t="shared" ref="H366:I366" si="122">H367</f>
        <v>0</v>
      </c>
      <c r="I366" s="28">
        <f t="shared" si="122"/>
        <v>0</v>
      </c>
      <c r="M366" s="49"/>
    </row>
    <row r="367" spans="1:13" ht="51" customHeight="1" x14ac:dyDescent="0.25">
      <c r="A367" s="26" t="s">
        <v>43</v>
      </c>
      <c r="B367" s="5" t="s">
        <v>160</v>
      </c>
      <c r="C367" s="23" t="s">
        <v>129</v>
      </c>
      <c r="D367" s="23" t="s">
        <v>70</v>
      </c>
      <c r="E367" s="23" t="s">
        <v>409</v>
      </c>
      <c r="F367" s="23" t="s">
        <v>44</v>
      </c>
      <c r="G367" s="73">
        <v>17335098</v>
      </c>
      <c r="H367" s="24">
        <v>0</v>
      </c>
      <c r="I367" s="24">
        <v>0</v>
      </c>
      <c r="M367" s="49"/>
    </row>
    <row r="368" spans="1:13" ht="39.75" customHeight="1" x14ac:dyDescent="0.25">
      <c r="A368" s="26" t="s">
        <v>244</v>
      </c>
      <c r="B368" s="5" t="s">
        <v>160</v>
      </c>
      <c r="C368" s="23" t="s">
        <v>129</v>
      </c>
      <c r="D368" s="23" t="s">
        <v>70</v>
      </c>
      <c r="E368" s="23" t="s">
        <v>409</v>
      </c>
      <c r="F368" s="23" t="s">
        <v>170</v>
      </c>
      <c r="G368" s="22">
        <f>G369</f>
        <v>0</v>
      </c>
      <c r="H368" s="22">
        <f>H369</f>
        <v>14751540</v>
      </c>
      <c r="I368" s="22">
        <f>I369</f>
        <v>14751540</v>
      </c>
      <c r="M368" s="49"/>
    </row>
    <row r="369" spans="1:13" ht="27" customHeight="1" x14ac:dyDescent="0.25">
      <c r="A369" s="26" t="s">
        <v>171</v>
      </c>
      <c r="B369" s="5" t="s">
        <v>160</v>
      </c>
      <c r="C369" s="23" t="s">
        <v>129</v>
      </c>
      <c r="D369" s="23" t="s">
        <v>70</v>
      </c>
      <c r="E369" s="23" t="s">
        <v>409</v>
      </c>
      <c r="F369" s="23" t="s">
        <v>172</v>
      </c>
      <c r="G369" s="24">
        <v>0</v>
      </c>
      <c r="H369" s="24">
        <v>14751540</v>
      </c>
      <c r="I369" s="24">
        <v>14751540</v>
      </c>
      <c r="M369" s="49"/>
    </row>
    <row r="370" spans="1:13" ht="69" customHeight="1" x14ac:dyDescent="0.25">
      <c r="A370" s="26" t="s">
        <v>395</v>
      </c>
      <c r="B370" s="5" t="s">
        <v>160</v>
      </c>
      <c r="C370" s="23" t="s">
        <v>129</v>
      </c>
      <c r="D370" s="23" t="s">
        <v>70</v>
      </c>
      <c r="E370" s="23" t="s">
        <v>411</v>
      </c>
      <c r="F370" s="23" t="s">
        <v>2</v>
      </c>
      <c r="G370" s="22">
        <f t="shared" ref="G370:I371" si="123">G371</f>
        <v>0</v>
      </c>
      <c r="H370" s="22">
        <f t="shared" si="123"/>
        <v>14751540</v>
      </c>
      <c r="I370" s="22">
        <f t="shared" si="123"/>
        <v>14751540</v>
      </c>
      <c r="M370" s="49"/>
    </row>
    <row r="371" spans="1:13" ht="39.75" customHeight="1" x14ac:dyDescent="0.25">
      <c r="A371" s="26" t="s">
        <v>244</v>
      </c>
      <c r="B371" s="5" t="s">
        <v>160</v>
      </c>
      <c r="C371" s="23" t="s">
        <v>129</v>
      </c>
      <c r="D371" s="23" t="s">
        <v>70</v>
      </c>
      <c r="E371" s="23" t="s">
        <v>411</v>
      </c>
      <c r="F371" s="23" t="s">
        <v>170</v>
      </c>
      <c r="G371" s="22">
        <f t="shared" si="123"/>
        <v>0</v>
      </c>
      <c r="H371" s="22">
        <f t="shared" si="123"/>
        <v>14751540</v>
      </c>
      <c r="I371" s="22">
        <f t="shared" si="123"/>
        <v>14751540</v>
      </c>
      <c r="M371" s="49"/>
    </row>
    <row r="372" spans="1:13" ht="23.25" customHeight="1" x14ac:dyDescent="0.25">
      <c r="A372" s="26" t="s">
        <v>171</v>
      </c>
      <c r="B372" s="5" t="s">
        <v>160</v>
      </c>
      <c r="C372" s="23" t="s">
        <v>129</v>
      </c>
      <c r="D372" s="23" t="s">
        <v>70</v>
      </c>
      <c r="E372" s="23" t="s">
        <v>411</v>
      </c>
      <c r="F372" s="23" t="s">
        <v>172</v>
      </c>
      <c r="G372" s="24">
        <v>0</v>
      </c>
      <c r="H372" s="24">
        <v>14751540</v>
      </c>
      <c r="I372" s="24">
        <v>14751540</v>
      </c>
      <c r="J372" s="52"/>
      <c r="K372" s="52"/>
      <c r="L372" s="52"/>
      <c r="M372" s="59"/>
    </row>
    <row r="373" spans="1:13" ht="39" customHeight="1" x14ac:dyDescent="0.25">
      <c r="A373" s="26" t="s">
        <v>4</v>
      </c>
      <c r="B373" s="5" t="s">
        <v>160</v>
      </c>
      <c r="C373" s="23" t="s">
        <v>129</v>
      </c>
      <c r="D373" s="23" t="s">
        <v>70</v>
      </c>
      <c r="E373" s="23" t="s">
        <v>61</v>
      </c>
      <c r="F373" s="23" t="s">
        <v>2</v>
      </c>
      <c r="G373" s="22">
        <f t="shared" ref="G373:I374" si="124">G374</f>
        <v>24915721.59</v>
      </c>
      <c r="H373" s="22">
        <f t="shared" si="124"/>
        <v>24476190.050000001</v>
      </c>
      <c r="I373" s="22">
        <f t="shared" si="124"/>
        <v>24861563.629999999</v>
      </c>
      <c r="M373" s="49"/>
    </row>
    <row r="374" spans="1:13" ht="39" customHeight="1" x14ac:dyDescent="0.25">
      <c r="A374" s="26" t="s">
        <v>62</v>
      </c>
      <c r="B374" s="5" t="s">
        <v>160</v>
      </c>
      <c r="C374" s="23" t="s">
        <v>129</v>
      </c>
      <c r="D374" s="23" t="s">
        <v>70</v>
      </c>
      <c r="E374" s="23" t="s">
        <v>63</v>
      </c>
      <c r="F374" s="23" t="s">
        <v>2</v>
      </c>
      <c r="G374" s="22">
        <f t="shared" si="124"/>
        <v>24915721.59</v>
      </c>
      <c r="H374" s="22">
        <f t="shared" si="124"/>
        <v>24476190.050000001</v>
      </c>
      <c r="I374" s="22">
        <f t="shared" si="124"/>
        <v>24861563.629999999</v>
      </c>
      <c r="M374" s="49"/>
    </row>
    <row r="375" spans="1:13" ht="87.75" customHeight="1" x14ac:dyDescent="0.25">
      <c r="A375" s="26" t="s">
        <v>219</v>
      </c>
      <c r="B375" s="5" t="s">
        <v>160</v>
      </c>
      <c r="C375" s="23" t="s">
        <v>129</v>
      </c>
      <c r="D375" s="23" t="s">
        <v>70</v>
      </c>
      <c r="E375" s="23" t="s">
        <v>220</v>
      </c>
      <c r="F375" s="23" t="s">
        <v>2</v>
      </c>
      <c r="G375" s="22">
        <f>G378+G376</f>
        <v>24915721.59</v>
      </c>
      <c r="H375" s="22">
        <f>H378+H376</f>
        <v>24476190.050000001</v>
      </c>
      <c r="I375" s="22">
        <f>I378+I376</f>
        <v>24861563.629999999</v>
      </c>
      <c r="M375" s="49"/>
    </row>
    <row r="376" spans="1:13" ht="36.75" customHeight="1" x14ac:dyDescent="0.25">
      <c r="A376" s="26" t="s">
        <v>242</v>
      </c>
      <c r="B376" s="5" t="s">
        <v>160</v>
      </c>
      <c r="C376" s="23" t="s">
        <v>129</v>
      </c>
      <c r="D376" s="23" t="s">
        <v>70</v>
      </c>
      <c r="E376" s="23" t="s">
        <v>220</v>
      </c>
      <c r="F376" s="23" t="s">
        <v>72</v>
      </c>
      <c r="G376" s="22">
        <f>G377</f>
        <v>50000</v>
      </c>
      <c r="H376" s="22">
        <f>H377</f>
        <v>0</v>
      </c>
      <c r="I376" s="22">
        <f>I377</f>
        <v>0</v>
      </c>
      <c r="M376" s="49"/>
    </row>
    <row r="377" spans="1:13" ht="52.5" customHeight="1" x14ac:dyDescent="0.25">
      <c r="A377" s="26" t="s">
        <v>73</v>
      </c>
      <c r="B377" s="5" t="s">
        <v>160</v>
      </c>
      <c r="C377" s="23" t="s">
        <v>129</v>
      </c>
      <c r="D377" s="23" t="s">
        <v>70</v>
      </c>
      <c r="E377" s="23" t="s">
        <v>220</v>
      </c>
      <c r="F377" s="23" t="s">
        <v>6</v>
      </c>
      <c r="G377" s="24">
        <v>50000</v>
      </c>
      <c r="H377" s="24">
        <v>0</v>
      </c>
      <c r="I377" s="24">
        <v>0</v>
      </c>
      <c r="M377" s="49"/>
    </row>
    <row r="378" spans="1:13" ht="37.5" customHeight="1" x14ac:dyDescent="0.25">
      <c r="A378" s="26" t="s">
        <v>119</v>
      </c>
      <c r="B378" s="5" t="s">
        <v>160</v>
      </c>
      <c r="C378" s="23" t="s">
        <v>129</v>
      </c>
      <c r="D378" s="23" t="s">
        <v>70</v>
      </c>
      <c r="E378" s="23" t="s">
        <v>220</v>
      </c>
      <c r="F378" s="23" t="s">
        <v>120</v>
      </c>
      <c r="G378" s="22">
        <f>G379</f>
        <v>24865721.59</v>
      </c>
      <c r="H378" s="22">
        <f>H379</f>
        <v>24476190.050000001</v>
      </c>
      <c r="I378" s="22">
        <f>I379</f>
        <v>24861563.629999999</v>
      </c>
      <c r="M378" s="49"/>
    </row>
    <row r="379" spans="1:13" ht="40.5" customHeight="1" x14ac:dyDescent="0.25">
      <c r="A379" s="26" t="s">
        <v>43</v>
      </c>
      <c r="B379" s="5" t="s">
        <v>160</v>
      </c>
      <c r="C379" s="23" t="s">
        <v>129</v>
      </c>
      <c r="D379" s="23" t="s">
        <v>70</v>
      </c>
      <c r="E379" s="23" t="s">
        <v>220</v>
      </c>
      <c r="F379" s="23" t="s">
        <v>44</v>
      </c>
      <c r="G379" s="24">
        <v>24865721.59</v>
      </c>
      <c r="H379" s="24">
        <v>24476190.050000001</v>
      </c>
      <c r="I379" s="24">
        <v>24861563.629999999</v>
      </c>
      <c r="M379" s="49"/>
    </row>
    <row r="380" spans="1:13" ht="27" customHeight="1" x14ac:dyDescent="0.25">
      <c r="A380" s="26" t="s">
        <v>271</v>
      </c>
      <c r="B380" s="5" t="s">
        <v>160</v>
      </c>
      <c r="C380" s="23" t="s">
        <v>129</v>
      </c>
      <c r="D380" s="23" t="s">
        <v>74</v>
      </c>
      <c r="E380" s="23" t="s">
        <v>59</v>
      </c>
      <c r="F380" s="23" t="s">
        <v>2</v>
      </c>
      <c r="G380" s="22">
        <f>G381+G385</f>
        <v>3010290</v>
      </c>
      <c r="H380" s="22">
        <f t="shared" ref="H380:I380" si="125">H381+H385</f>
        <v>2717473</v>
      </c>
      <c r="I380" s="22">
        <f t="shared" si="125"/>
        <v>2819868</v>
      </c>
      <c r="M380" s="49"/>
    </row>
    <row r="381" spans="1:13" ht="60.75" customHeight="1" x14ac:dyDescent="0.25">
      <c r="A381" s="26" t="s">
        <v>345</v>
      </c>
      <c r="B381" s="5" t="s">
        <v>160</v>
      </c>
      <c r="C381" s="23" t="s">
        <v>129</v>
      </c>
      <c r="D381" s="23" t="s">
        <v>74</v>
      </c>
      <c r="E381" s="23" t="s">
        <v>346</v>
      </c>
      <c r="F381" s="23" t="s">
        <v>2</v>
      </c>
      <c r="G381" s="22">
        <f t="shared" ref="G381:I383" si="126">G382</f>
        <v>400000</v>
      </c>
      <c r="H381" s="22">
        <f t="shared" si="126"/>
        <v>0</v>
      </c>
      <c r="I381" s="22">
        <f t="shared" si="126"/>
        <v>0</v>
      </c>
      <c r="M381" s="49"/>
    </row>
    <row r="382" spans="1:13" ht="69" customHeight="1" x14ac:dyDescent="0.25">
      <c r="A382" s="26" t="s">
        <v>347</v>
      </c>
      <c r="B382" s="5" t="s">
        <v>160</v>
      </c>
      <c r="C382" s="23" t="s">
        <v>129</v>
      </c>
      <c r="D382" s="23" t="s">
        <v>74</v>
      </c>
      <c r="E382" s="23" t="s">
        <v>348</v>
      </c>
      <c r="F382" s="23" t="s">
        <v>2</v>
      </c>
      <c r="G382" s="22">
        <f t="shared" si="126"/>
        <v>400000</v>
      </c>
      <c r="H382" s="22">
        <f t="shared" si="126"/>
        <v>0</v>
      </c>
      <c r="I382" s="22">
        <f t="shared" si="126"/>
        <v>0</v>
      </c>
      <c r="M382" s="49"/>
    </row>
    <row r="383" spans="1:13" ht="55.5" customHeight="1" outlineLevel="5" x14ac:dyDescent="0.25">
      <c r="A383" s="4" t="s">
        <v>102</v>
      </c>
      <c r="B383" s="6" t="s">
        <v>160</v>
      </c>
      <c r="C383" s="6" t="s">
        <v>129</v>
      </c>
      <c r="D383" s="23" t="s">
        <v>74</v>
      </c>
      <c r="E383" s="23" t="s">
        <v>348</v>
      </c>
      <c r="F383" s="23" t="s">
        <v>82</v>
      </c>
      <c r="G383" s="7">
        <f t="shared" si="126"/>
        <v>400000</v>
      </c>
      <c r="H383" s="7">
        <f t="shared" si="126"/>
        <v>0</v>
      </c>
      <c r="I383" s="7">
        <f t="shared" si="126"/>
        <v>0</v>
      </c>
      <c r="M383" s="49"/>
    </row>
    <row r="384" spans="1:13" ht="75.75" customHeight="1" outlineLevel="5" x14ac:dyDescent="0.25">
      <c r="A384" s="4" t="s">
        <v>343</v>
      </c>
      <c r="B384" s="6" t="s">
        <v>160</v>
      </c>
      <c r="C384" s="6" t="s">
        <v>129</v>
      </c>
      <c r="D384" s="23" t="s">
        <v>74</v>
      </c>
      <c r="E384" s="23" t="s">
        <v>348</v>
      </c>
      <c r="F384" s="23" t="s">
        <v>344</v>
      </c>
      <c r="G384" s="31">
        <v>400000</v>
      </c>
      <c r="H384" s="31">
        <v>0</v>
      </c>
      <c r="I384" s="31">
        <v>0</v>
      </c>
      <c r="M384" s="49"/>
    </row>
    <row r="385" spans="1:13" ht="41.25" customHeight="1" outlineLevel="5" x14ac:dyDescent="0.25">
      <c r="A385" s="54" t="s">
        <v>4</v>
      </c>
      <c r="B385" s="6" t="s">
        <v>160</v>
      </c>
      <c r="C385" s="6" t="s">
        <v>129</v>
      </c>
      <c r="D385" s="23" t="s">
        <v>74</v>
      </c>
      <c r="E385" s="23" t="s">
        <v>61</v>
      </c>
      <c r="F385" s="23" t="s">
        <v>2</v>
      </c>
      <c r="G385" s="37">
        <f>G386</f>
        <v>2610290</v>
      </c>
      <c r="H385" s="37">
        <f t="shared" ref="H385:I385" si="127">H386</f>
        <v>2717473</v>
      </c>
      <c r="I385" s="37">
        <f t="shared" si="127"/>
        <v>2819868</v>
      </c>
      <c r="M385" s="49"/>
    </row>
    <row r="386" spans="1:13" ht="54" customHeight="1" outlineLevel="5" x14ac:dyDescent="0.25">
      <c r="A386" s="38" t="s">
        <v>62</v>
      </c>
      <c r="B386" s="6" t="s">
        <v>160</v>
      </c>
      <c r="C386" s="6" t="s">
        <v>129</v>
      </c>
      <c r="D386" s="23" t="s">
        <v>74</v>
      </c>
      <c r="E386" s="23" t="s">
        <v>63</v>
      </c>
      <c r="F386" s="23" t="s">
        <v>2</v>
      </c>
      <c r="G386" s="37">
        <f>G387</f>
        <v>2610290</v>
      </c>
      <c r="H386" s="37">
        <f t="shared" ref="H386:I386" si="128">H387</f>
        <v>2717473</v>
      </c>
      <c r="I386" s="37">
        <f t="shared" si="128"/>
        <v>2819868</v>
      </c>
      <c r="M386" s="49"/>
    </row>
    <row r="387" spans="1:13" ht="56.25" customHeight="1" outlineLevel="5" x14ac:dyDescent="0.25">
      <c r="A387" s="38" t="s">
        <v>177</v>
      </c>
      <c r="B387" s="6" t="s">
        <v>160</v>
      </c>
      <c r="C387" s="6" t="s">
        <v>129</v>
      </c>
      <c r="D387" s="23" t="s">
        <v>74</v>
      </c>
      <c r="E387" s="23" t="s">
        <v>174</v>
      </c>
      <c r="F387" s="23" t="s">
        <v>2</v>
      </c>
      <c r="G387" s="37">
        <f>G388+G390</f>
        <v>2610290</v>
      </c>
      <c r="H387" s="37">
        <f t="shared" ref="H387:I387" si="129">H388+H390</f>
        <v>2717473</v>
      </c>
      <c r="I387" s="37">
        <f t="shared" si="129"/>
        <v>2819868</v>
      </c>
      <c r="M387" s="49"/>
    </row>
    <row r="388" spans="1:13" ht="98.25" customHeight="1" outlineLevel="5" x14ac:dyDescent="0.25">
      <c r="A388" s="4" t="s">
        <v>180</v>
      </c>
      <c r="B388" s="6" t="s">
        <v>160</v>
      </c>
      <c r="C388" s="6" t="s">
        <v>129</v>
      </c>
      <c r="D388" s="23" t="s">
        <v>74</v>
      </c>
      <c r="E388" s="23" t="s">
        <v>174</v>
      </c>
      <c r="F388" s="23" t="s">
        <v>65</v>
      </c>
      <c r="G388" s="37">
        <f>G389</f>
        <v>2194410</v>
      </c>
      <c r="H388" s="37">
        <f t="shared" ref="H388:I388" si="130">H389</f>
        <v>2282285</v>
      </c>
      <c r="I388" s="37">
        <f t="shared" si="130"/>
        <v>2367965</v>
      </c>
      <c r="M388" s="49"/>
    </row>
    <row r="389" spans="1:13" ht="45.75" customHeight="1" outlineLevel="5" x14ac:dyDescent="0.25">
      <c r="A389" s="4" t="s">
        <v>241</v>
      </c>
      <c r="B389" s="6" t="s">
        <v>160</v>
      </c>
      <c r="C389" s="6" t="s">
        <v>129</v>
      </c>
      <c r="D389" s="23" t="s">
        <v>74</v>
      </c>
      <c r="E389" s="23" t="s">
        <v>174</v>
      </c>
      <c r="F389" s="23" t="s">
        <v>5</v>
      </c>
      <c r="G389" s="31">
        <v>2194410</v>
      </c>
      <c r="H389" s="31">
        <v>2282285</v>
      </c>
      <c r="I389" s="31">
        <v>2367965</v>
      </c>
      <c r="M389" s="49"/>
    </row>
    <row r="390" spans="1:13" ht="50.25" customHeight="1" outlineLevel="5" x14ac:dyDescent="0.25">
      <c r="A390" s="4" t="s">
        <v>148</v>
      </c>
      <c r="B390" s="6" t="s">
        <v>160</v>
      </c>
      <c r="C390" s="6" t="s">
        <v>129</v>
      </c>
      <c r="D390" s="23" t="s">
        <v>74</v>
      </c>
      <c r="E390" s="23" t="s">
        <v>174</v>
      </c>
      <c r="F390" s="23" t="s">
        <v>72</v>
      </c>
      <c r="G390" s="37">
        <f>G391</f>
        <v>415880</v>
      </c>
      <c r="H390" s="37">
        <f t="shared" ref="H390:I390" si="131">H391</f>
        <v>435188</v>
      </c>
      <c r="I390" s="37">
        <f t="shared" si="131"/>
        <v>451903</v>
      </c>
      <c r="M390" s="49"/>
    </row>
    <row r="391" spans="1:13" ht="50.25" customHeight="1" outlineLevel="5" x14ac:dyDescent="0.25">
      <c r="A391" s="4" t="s">
        <v>237</v>
      </c>
      <c r="B391" s="6" t="s">
        <v>160</v>
      </c>
      <c r="C391" s="6" t="s">
        <v>129</v>
      </c>
      <c r="D391" s="23" t="s">
        <v>74</v>
      </c>
      <c r="E391" s="23" t="s">
        <v>174</v>
      </c>
      <c r="F391" s="23" t="s">
        <v>6</v>
      </c>
      <c r="G391" s="31">
        <v>415880</v>
      </c>
      <c r="H391" s="31">
        <v>435188</v>
      </c>
      <c r="I391" s="31">
        <v>451903</v>
      </c>
      <c r="M391" s="49"/>
    </row>
    <row r="392" spans="1:13" ht="23.25" customHeight="1" x14ac:dyDescent="0.25">
      <c r="A392" s="26" t="s">
        <v>37</v>
      </c>
      <c r="B392" s="5" t="s">
        <v>160</v>
      </c>
      <c r="C392" s="23" t="s">
        <v>77</v>
      </c>
      <c r="D392" s="23" t="s">
        <v>58</v>
      </c>
      <c r="E392" s="23" t="s">
        <v>59</v>
      </c>
      <c r="F392" s="23" t="s">
        <v>2</v>
      </c>
      <c r="G392" s="22">
        <f>G393</f>
        <v>3957000</v>
      </c>
      <c r="H392" s="22">
        <f>H393</f>
        <v>12560286.24</v>
      </c>
      <c r="I392" s="22">
        <f>I393</f>
        <v>102189.19</v>
      </c>
      <c r="M392" s="49"/>
    </row>
    <row r="393" spans="1:13" ht="22.5" customHeight="1" x14ac:dyDescent="0.25">
      <c r="A393" s="4" t="s">
        <v>169</v>
      </c>
      <c r="B393" s="5" t="s">
        <v>160</v>
      </c>
      <c r="C393" s="23" t="s">
        <v>77</v>
      </c>
      <c r="D393" s="23" t="s">
        <v>60</v>
      </c>
      <c r="E393" s="23" t="s">
        <v>59</v>
      </c>
      <c r="F393" s="23" t="s">
        <v>2</v>
      </c>
      <c r="G393" s="22">
        <f>G394</f>
        <v>3957000</v>
      </c>
      <c r="H393" s="22">
        <f t="shared" ref="H393:I393" si="132">H394</f>
        <v>12560286.24</v>
      </c>
      <c r="I393" s="22">
        <f t="shared" si="132"/>
        <v>102189.19</v>
      </c>
      <c r="M393" s="49"/>
    </row>
    <row r="394" spans="1:13" ht="57.75" customHeight="1" x14ac:dyDescent="0.25">
      <c r="A394" s="26" t="s">
        <v>212</v>
      </c>
      <c r="B394" s="5" t="s">
        <v>160</v>
      </c>
      <c r="C394" s="23" t="s">
        <v>77</v>
      </c>
      <c r="D394" s="23" t="s">
        <v>60</v>
      </c>
      <c r="E394" s="23" t="s">
        <v>132</v>
      </c>
      <c r="F394" s="23" t="s">
        <v>2</v>
      </c>
      <c r="G394" s="22">
        <f>G395+G400+G403+G406</f>
        <v>3957000</v>
      </c>
      <c r="H394" s="22">
        <f t="shared" ref="H394:I394" si="133">H395+H400+H403+H406</f>
        <v>12560286.24</v>
      </c>
      <c r="I394" s="22">
        <f t="shared" si="133"/>
        <v>102189.19</v>
      </c>
      <c r="M394" s="49"/>
    </row>
    <row r="395" spans="1:13" ht="40.5" customHeight="1" x14ac:dyDescent="0.25">
      <c r="A395" s="26" t="s">
        <v>255</v>
      </c>
      <c r="B395" s="5" t="s">
        <v>160</v>
      </c>
      <c r="C395" s="23" t="s">
        <v>77</v>
      </c>
      <c r="D395" s="23" t="s">
        <v>60</v>
      </c>
      <c r="E395" s="23" t="s">
        <v>256</v>
      </c>
      <c r="F395" s="23" t="s">
        <v>2</v>
      </c>
      <c r="G395" s="22">
        <f>G398+G396</f>
        <v>700000</v>
      </c>
      <c r="H395" s="22">
        <f>H398+H396</f>
        <v>0</v>
      </c>
      <c r="I395" s="22">
        <f>I398+I396</f>
        <v>0</v>
      </c>
      <c r="M395" s="49"/>
    </row>
    <row r="396" spans="1:13" ht="89.25" customHeight="1" x14ac:dyDescent="0.25">
      <c r="A396" s="4" t="s">
        <v>180</v>
      </c>
      <c r="B396" s="5" t="s">
        <v>160</v>
      </c>
      <c r="C396" s="23" t="s">
        <v>77</v>
      </c>
      <c r="D396" s="23" t="s">
        <v>60</v>
      </c>
      <c r="E396" s="23" t="s">
        <v>256</v>
      </c>
      <c r="F396" s="23" t="s">
        <v>65</v>
      </c>
      <c r="G396" s="22">
        <f>G397</f>
        <v>318600</v>
      </c>
      <c r="H396" s="22">
        <f>H397</f>
        <v>0</v>
      </c>
      <c r="I396" s="22">
        <f>I397</f>
        <v>0</v>
      </c>
      <c r="M396" s="49"/>
    </row>
    <row r="397" spans="1:13" ht="40.5" customHeight="1" x14ac:dyDescent="0.25">
      <c r="A397" s="4" t="s">
        <v>181</v>
      </c>
      <c r="B397" s="5" t="s">
        <v>160</v>
      </c>
      <c r="C397" s="23" t="s">
        <v>77</v>
      </c>
      <c r="D397" s="23" t="s">
        <v>60</v>
      </c>
      <c r="E397" s="23" t="s">
        <v>256</v>
      </c>
      <c r="F397" s="23" t="s">
        <v>5</v>
      </c>
      <c r="G397" s="24">
        <v>318600</v>
      </c>
      <c r="H397" s="24">
        <v>0</v>
      </c>
      <c r="I397" s="24">
        <v>0</v>
      </c>
      <c r="M397" s="49"/>
    </row>
    <row r="398" spans="1:13" ht="39" customHeight="1" x14ac:dyDescent="0.25">
      <c r="A398" s="4" t="s">
        <v>148</v>
      </c>
      <c r="B398" s="5" t="s">
        <v>160</v>
      </c>
      <c r="C398" s="23" t="s">
        <v>77</v>
      </c>
      <c r="D398" s="23" t="s">
        <v>60</v>
      </c>
      <c r="E398" s="23" t="s">
        <v>256</v>
      </c>
      <c r="F398" s="23" t="s">
        <v>72</v>
      </c>
      <c r="G398" s="22">
        <f>G399</f>
        <v>381400</v>
      </c>
      <c r="H398" s="22">
        <f>H399</f>
        <v>0</v>
      </c>
      <c r="I398" s="22">
        <f>I399</f>
        <v>0</v>
      </c>
      <c r="M398" s="49"/>
    </row>
    <row r="399" spans="1:13" ht="51.75" customHeight="1" x14ac:dyDescent="0.25">
      <c r="A399" s="4" t="s">
        <v>73</v>
      </c>
      <c r="B399" s="5" t="s">
        <v>160</v>
      </c>
      <c r="C399" s="23" t="s">
        <v>77</v>
      </c>
      <c r="D399" s="23" t="s">
        <v>60</v>
      </c>
      <c r="E399" s="23" t="s">
        <v>256</v>
      </c>
      <c r="F399" s="23" t="s">
        <v>6</v>
      </c>
      <c r="G399" s="24">
        <v>381400</v>
      </c>
      <c r="H399" s="24">
        <v>0</v>
      </c>
      <c r="I399" s="24">
        <v>0</v>
      </c>
      <c r="M399" s="49"/>
    </row>
    <row r="400" spans="1:13" ht="39" customHeight="1" x14ac:dyDescent="0.25">
      <c r="A400" s="26" t="s">
        <v>396</v>
      </c>
      <c r="B400" s="5" t="s">
        <v>160</v>
      </c>
      <c r="C400" s="23" t="s">
        <v>77</v>
      </c>
      <c r="D400" s="23" t="s">
        <v>60</v>
      </c>
      <c r="E400" s="23" t="s">
        <v>258</v>
      </c>
      <c r="F400" s="23" t="s">
        <v>2</v>
      </c>
      <c r="G400" s="22">
        <f t="shared" ref="G400:I401" si="134">G401</f>
        <v>3257000</v>
      </c>
      <c r="H400" s="22">
        <f t="shared" si="134"/>
        <v>0</v>
      </c>
      <c r="I400" s="22">
        <f t="shared" si="134"/>
        <v>0</v>
      </c>
      <c r="M400" s="49"/>
    </row>
    <row r="401" spans="1:13" ht="40.5" customHeight="1" x14ac:dyDescent="0.25">
      <c r="A401" s="4" t="s">
        <v>148</v>
      </c>
      <c r="B401" s="5" t="s">
        <v>160</v>
      </c>
      <c r="C401" s="23" t="s">
        <v>77</v>
      </c>
      <c r="D401" s="23" t="s">
        <v>60</v>
      </c>
      <c r="E401" s="23" t="s">
        <v>258</v>
      </c>
      <c r="F401" s="23" t="s">
        <v>72</v>
      </c>
      <c r="G401" s="22">
        <f t="shared" si="134"/>
        <v>3257000</v>
      </c>
      <c r="H401" s="22">
        <f t="shared" si="134"/>
        <v>0</v>
      </c>
      <c r="I401" s="22">
        <f t="shared" si="134"/>
        <v>0</v>
      </c>
      <c r="M401" s="49"/>
    </row>
    <row r="402" spans="1:13" ht="48.75" customHeight="1" x14ac:dyDescent="0.25">
      <c r="A402" s="4" t="s">
        <v>73</v>
      </c>
      <c r="B402" s="5" t="s">
        <v>160</v>
      </c>
      <c r="C402" s="23" t="s">
        <v>77</v>
      </c>
      <c r="D402" s="23" t="s">
        <v>60</v>
      </c>
      <c r="E402" s="23" t="s">
        <v>258</v>
      </c>
      <c r="F402" s="23" t="s">
        <v>6</v>
      </c>
      <c r="G402" s="24">
        <v>3257000</v>
      </c>
      <c r="H402" s="24">
        <v>0</v>
      </c>
      <c r="I402" s="24">
        <v>0</v>
      </c>
      <c r="M402" s="49"/>
    </row>
    <row r="403" spans="1:13" ht="50.25" customHeight="1" x14ac:dyDescent="0.25">
      <c r="A403" s="26" t="s">
        <v>418</v>
      </c>
      <c r="B403" s="5" t="s">
        <v>160</v>
      </c>
      <c r="C403" s="23" t="s">
        <v>77</v>
      </c>
      <c r="D403" s="23" t="s">
        <v>60</v>
      </c>
      <c r="E403" s="23" t="s">
        <v>350</v>
      </c>
      <c r="F403" s="23" t="s">
        <v>2</v>
      </c>
      <c r="G403" s="22">
        <f t="shared" ref="G403:I404" si="135">G404</f>
        <v>0</v>
      </c>
      <c r="H403" s="22">
        <f t="shared" si="135"/>
        <v>102096.24</v>
      </c>
      <c r="I403" s="22">
        <f t="shared" si="135"/>
        <v>102189.19</v>
      </c>
      <c r="M403" s="49"/>
    </row>
    <row r="404" spans="1:13" ht="41.25" customHeight="1" x14ac:dyDescent="0.25">
      <c r="A404" s="4" t="s">
        <v>148</v>
      </c>
      <c r="B404" s="5" t="s">
        <v>160</v>
      </c>
      <c r="C404" s="23" t="s">
        <v>77</v>
      </c>
      <c r="D404" s="23" t="s">
        <v>60</v>
      </c>
      <c r="E404" s="23" t="s">
        <v>350</v>
      </c>
      <c r="F404" s="23" t="s">
        <v>72</v>
      </c>
      <c r="G404" s="22">
        <f t="shared" si="135"/>
        <v>0</v>
      </c>
      <c r="H404" s="22">
        <f t="shared" si="135"/>
        <v>102096.24</v>
      </c>
      <c r="I404" s="22">
        <f t="shared" si="135"/>
        <v>102189.19</v>
      </c>
      <c r="M404" s="49"/>
    </row>
    <row r="405" spans="1:13" ht="52.5" customHeight="1" x14ac:dyDescent="0.25">
      <c r="A405" s="26" t="s">
        <v>73</v>
      </c>
      <c r="B405" s="5" t="s">
        <v>160</v>
      </c>
      <c r="C405" s="23" t="s">
        <v>77</v>
      </c>
      <c r="D405" s="23" t="s">
        <v>60</v>
      </c>
      <c r="E405" s="23" t="s">
        <v>350</v>
      </c>
      <c r="F405" s="23" t="s">
        <v>6</v>
      </c>
      <c r="G405" s="24">
        <v>0</v>
      </c>
      <c r="H405" s="24">
        <v>102096.24</v>
      </c>
      <c r="I405" s="24">
        <v>102189.19</v>
      </c>
      <c r="M405" s="49"/>
    </row>
    <row r="406" spans="1:13" ht="44.25" customHeight="1" x14ac:dyDescent="0.25">
      <c r="A406" s="4" t="s">
        <v>412</v>
      </c>
      <c r="B406" s="5" t="s">
        <v>160</v>
      </c>
      <c r="C406" s="23" t="s">
        <v>77</v>
      </c>
      <c r="D406" s="23" t="s">
        <v>60</v>
      </c>
      <c r="E406" s="23" t="s">
        <v>472</v>
      </c>
      <c r="F406" s="23" t="s">
        <v>2</v>
      </c>
      <c r="G406" s="28">
        <f>G407</f>
        <v>0</v>
      </c>
      <c r="H406" s="28">
        <f t="shared" ref="H406:I406" si="136">H407</f>
        <v>12458190</v>
      </c>
      <c r="I406" s="28">
        <f t="shared" si="136"/>
        <v>0</v>
      </c>
      <c r="M406" s="49"/>
    </row>
    <row r="407" spans="1:13" ht="49.5" customHeight="1" x14ac:dyDescent="0.25">
      <c r="A407" s="44" t="s">
        <v>148</v>
      </c>
      <c r="B407" s="5" t="s">
        <v>160</v>
      </c>
      <c r="C407" s="23" t="s">
        <v>77</v>
      </c>
      <c r="D407" s="23" t="s">
        <v>60</v>
      </c>
      <c r="E407" s="23" t="s">
        <v>472</v>
      </c>
      <c r="F407" s="23" t="s">
        <v>72</v>
      </c>
      <c r="G407" s="28">
        <f>G408</f>
        <v>0</v>
      </c>
      <c r="H407" s="28">
        <f t="shared" ref="H407:I407" si="137">H408</f>
        <v>12458190</v>
      </c>
      <c r="I407" s="28">
        <f t="shared" si="137"/>
        <v>0</v>
      </c>
      <c r="M407" s="49"/>
    </row>
    <row r="408" spans="1:13" ht="49.5" customHeight="1" x14ac:dyDescent="0.25">
      <c r="A408" s="44" t="s">
        <v>73</v>
      </c>
      <c r="B408" s="5" t="s">
        <v>160</v>
      </c>
      <c r="C408" s="23" t="s">
        <v>77</v>
      </c>
      <c r="D408" s="23" t="s">
        <v>60</v>
      </c>
      <c r="E408" s="23" t="s">
        <v>472</v>
      </c>
      <c r="F408" s="23" t="s">
        <v>6</v>
      </c>
      <c r="G408" s="24">
        <v>0</v>
      </c>
      <c r="H408" s="24">
        <v>12458190</v>
      </c>
      <c r="I408" s="24">
        <v>0</v>
      </c>
      <c r="M408" s="49"/>
    </row>
    <row r="409" spans="1:13" ht="21" customHeight="1" x14ac:dyDescent="0.25">
      <c r="A409" s="26" t="s">
        <v>38</v>
      </c>
      <c r="B409" s="5" t="s">
        <v>160</v>
      </c>
      <c r="C409" s="23" t="s">
        <v>92</v>
      </c>
      <c r="D409" s="23" t="s">
        <v>58</v>
      </c>
      <c r="E409" s="23" t="s">
        <v>59</v>
      </c>
      <c r="F409" s="23" t="s">
        <v>2</v>
      </c>
      <c r="G409" s="22">
        <f>G410</f>
        <v>6541204</v>
      </c>
      <c r="H409" s="22">
        <f t="shared" ref="G409:I412" si="138">H410</f>
        <v>5548793</v>
      </c>
      <c r="I409" s="22">
        <f t="shared" si="138"/>
        <v>5548793</v>
      </c>
      <c r="M409" s="49"/>
    </row>
    <row r="410" spans="1:13" ht="29.25" customHeight="1" x14ac:dyDescent="0.25">
      <c r="A410" s="26" t="s">
        <v>39</v>
      </c>
      <c r="B410" s="5" t="s">
        <v>160</v>
      </c>
      <c r="C410" s="23" t="s">
        <v>92</v>
      </c>
      <c r="D410" s="23" t="s">
        <v>60</v>
      </c>
      <c r="E410" s="23" t="s">
        <v>59</v>
      </c>
      <c r="F410" s="23" t="s">
        <v>2</v>
      </c>
      <c r="G410" s="22">
        <f t="shared" si="138"/>
        <v>6541204</v>
      </c>
      <c r="H410" s="22">
        <f t="shared" si="138"/>
        <v>5548793</v>
      </c>
      <c r="I410" s="22">
        <f t="shared" si="138"/>
        <v>5548793</v>
      </c>
      <c r="M410" s="49"/>
    </row>
    <row r="411" spans="1:13" ht="39" customHeight="1" x14ac:dyDescent="0.25">
      <c r="A411" s="27" t="s">
        <v>193</v>
      </c>
      <c r="B411" s="5" t="s">
        <v>160</v>
      </c>
      <c r="C411" s="23" t="s">
        <v>92</v>
      </c>
      <c r="D411" s="23" t="s">
        <v>60</v>
      </c>
      <c r="E411" s="23" t="s">
        <v>80</v>
      </c>
      <c r="F411" s="23" t="s">
        <v>2</v>
      </c>
      <c r="G411" s="22">
        <f t="shared" si="138"/>
        <v>6541204</v>
      </c>
      <c r="H411" s="22">
        <f t="shared" si="138"/>
        <v>5548793</v>
      </c>
      <c r="I411" s="22">
        <f t="shared" si="138"/>
        <v>5548793</v>
      </c>
      <c r="M411" s="49"/>
    </row>
    <row r="412" spans="1:13" ht="56.25" customHeight="1" x14ac:dyDescent="0.25">
      <c r="A412" s="27" t="s">
        <v>439</v>
      </c>
      <c r="B412" s="5" t="s">
        <v>160</v>
      </c>
      <c r="C412" s="23" t="s">
        <v>92</v>
      </c>
      <c r="D412" s="23" t="s">
        <v>60</v>
      </c>
      <c r="E412" s="23" t="s">
        <v>151</v>
      </c>
      <c r="F412" s="23" t="s">
        <v>2</v>
      </c>
      <c r="G412" s="22">
        <f>G413+G416</f>
        <v>6541204</v>
      </c>
      <c r="H412" s="22">
        <f t="shared" si="138"/>
        <v>5548793</v>
      </c>
      <c r="I412" s="22">
        <f t="shared" si="138"/>
        <v>5548793</v>
      </c>
      <c r="M412" s="49"/>
    </row>
    <row r="413" spans="1:13" ht="58.5" customHeight="1" x14ac:dyDescent="0.25">
      <c r="A413" s="26" t="s">
        <v>40</v>
      </c>
      <c r="B413" s="5" t="s">
        <v>160</v>
      </c>
      <c r="C413" s="23" t="s">
        <v>92</v>
      </c>
      <c r="D413" s="23" t="s">
        <v>60</v>
      </c>
      <c r="E413" s="23" t="s">
        <v>152</v>
      </c>
      <c r="F413" s="23" t="s">
        <v>2</v>
      </c>
      <c r="G413" s="22">
        <f>G415</f>
        <v>6071204</v>
      </c>
      <c r="H413" s="22">
        <f>H415</f>
        <v>5548793</v>
      </c>
      <c r="I413" s="22">
        <f>I415</f>
        <v>5548793</v>
      </c>
      <c r="M413" s="49"/>
    </row>
    <row r="414" spans="1:13" ht="50.25" customHeight="1" x14ac:dyDescent="0.25">
      <c r="A414" s="26" t="s">
        <v>102</v>
      </c>
      <c r="B414" s="5" t="s">
        <v>160</v>
      </c>
      <c r="C414" s="23" t="s">
        <v>92</v>
      </c>
      <c r="D414" s="23" t="s">
        <v>60</v>
      </c>
      <c r="E414" s="23" t="s">
        <v>152</v>
      </c>
      <c r="F414" s="23" t="s">
        <v>82</v>
      </c>
      <c r="G414" s="22">
        <f>G415</f>
        <v>6071204</v>
      </c>
      <c r="H414" s="22">
        <f>H415</f>
        <v>5548793</v>
      </c>
      <c r="I414" s="22">
        <f>I415</f>
        <v>5548793</v>
      </c>
      <c r="M414" s="49"/>
    </row>
    <row r="415" spans="1:13" ht="30" customHeight="1" x14ac:dyDescent="0.25">
      <c r="A415" s="26" t="s">
        <v>41</v>
      </c>
      <c r="B415" s="5" t="s">
        <v>160</v>
      </c>
      <c r="C415" s="23" t="s">
        <v>92</v>
      </c>
      <c r="D415" s="23" t="s">
        <v>60</v>
      </c>
      <c r="E415" s="23" t="s">
        <v>152</v>
      </c>
      <c r="F415" s="23" t="s">
        <v>42</v>
      </c>
      <c r="G415" s="24">
        <v>6071204</v>
      </c>
      <c r="H415" s="24">
        <v>5548793</v>
      </c>
      <c r="I415" s="24">
        <v>5548793</v>
      </c>
      <c r="M415" s="49"/>
    </row>
    <row r="416" spans="1:13" ht="58.5" customHeight="1" x14ac:dyDescent="0.25">
      <c r="A416" s="26" t="s">
        <v>254</v>
      </c>
      <c r="B416" s="5" t="s">
        <v>160</v>
      </c>
      <c r="C416" s="23" t="s">
        <v>92</v>
      </c>
      <c r="D416" s="23" t="s">
        <v>60</v>
      </c>
      <c r="E416" s="23" t="s">
        <v>509</v>
      </c>
      <c r="F416" s="23" t="s">
        <v>2</v>
      </c>
      <c r="G416" s="22">
        <f>G418</f>
        <v>470000</v>
      </c>
      <c r="H416" s="22">
        <f>H418</f>
        <v>0</v>
      </c>
      <c r="I416" s="22">
        <f>I418</f>
        <v>0</v>
      </c>
      <c r="M416" s="49"/>
    </row>
    <row r="417" spans="1:15" ht="50.25" customHeight="1" x14ac:dyDescent="0.25">
      <c r="A417" s="26" t="s">
        <v>102</v>
      </c>
      <c r="B417" s="5" t="s">
        <v>160</v>
      </c>
      <c r="C417" s="23" t="s">
        <v>92</v>
      </c>
      <c r="D417" s="23" t="s">
        <v>60</v>
      </c>
      <c r="E417" s="23" t="s">
        <v>509</v>
      </c>
      <c r="F417" s="23" t="s">
        <v>82</v>
      </c>
      <c r="G417" s="22">
        <f>G418</f>
        <v>470000</v>
      </c>
      <c r="H417" s="22">
        <f>H418</f>
        <v>0</v>
      </c>
      <c r="I417" s="22">
        <f>I418</f>
        <v>0</v>
      </c>
      <c r="M417" s="49"/>
    </row>
    <row r="418" spans="1:15" ht="30" customHeight="1" x14ac:dyDescent="0.25">
      <c r="A418" s="26" t="s">
        <v>41</v>
      </c>
      <c r="B418" s="5" t="s">
        <v>160</v>
      </c>
      <c r="C418" s="23" t="s">
        <v>92</v>
      </c>
      <c r="D418" s="23" t="s">
        <v>60</v>
      </c>
      <c r="E418" s="23" t="s">
        <v>509</v>
      </c>
      <c r="F418" s="23" t="s">
        <v>42</v>
      </c>
      <c r="G418" s="73">
        <v>470000</v>
      </c>
      <c r="H418" s="24">
        <v>0</v>
      </c>
      <c r="I418" s="24">
        <v>0</v>
      </c>
      <c r="M418" s="49"/>
    </row>
    <row r="419" spans="1:15" ht="69" customHeight="1" x14ac:dyDescent="0.25">
      <c r="A419" s="36" t="s">
        <v>228</v>
      </c>
      <c r="B419" s="1" t="s">
        <v>161</v>
      </c>
      <c r="C419" s="2" t="s">
        <v>58</v>
      </c>
      <c r="D419" s="2" t="s">
        <v>58</v>
      </c>
      <c r="E419" s="2" t="s">
        <v>59</v>
      </c>
      <c r="F419" s="2" t="s">
        <v>2</v>
      </c>
      <c r="G419" s="69">
        <f>G430+G530+G544+G420</f>
        <v>582518544.92000008</v>
      </c>
      <c r="H419" s="69">
        <f>H430+H530+H544+H420</f>
        <v>537131737.79999995</v>
      </c>
      <c r="I419" s="69">
        <f>I430+I530+I544+I420</f>
        <v>561475871.49000001</v>
      </c>
      <c r="J419" s="60"/>
      <c r="K419" s="60"/>
      <c r="L419" s="60"/>
      <c r="M419" s="60"/>
      <c r="N419" s="60"/>
      <c r="O419" s="60"/>
    </row>
    <row r="420" spans="1:15" ht="27.75" customHeight="1" x14ac:dyDescent="0.25">
      <c r="A420" s="26" t="s">
        <v>18</v>
      </c>
      <c r="B420" s="5" t="s">
        <v>161</v>
      </c>
      <c r="C420" s="6" t="s">
        <v>70</v>
      </c>
      <c r="D420" s="6" t="s">
        <v>58</v>
      </c>
      <c r="E420" s="6" t="s">
        <v>59</v>
      </c>
      <c r="F420" s="6" t="s">
        <v>2</v>
      </c>
      <c r="G420" s="61">
        <f>G421</f>
        <v>1300000</v>
      </c>
      <c r="H420" s="61">
        <f t="shared" ref="H420:I420" si="139">H421</f>
        <v>0</v>
      </c>
      <c r="I420" s="61">
        <f t="shared" si="139"/>
        <v>0</v>
      </c>
      <c r="J420" s="60"/>
      <c r="K420" s="60"/>
      <c r="L420" s="60"/>
      <c r="M420" s="60"/>
    </row>
    <row r="421" spans="1:15" ht="24" customHeight="1" x14ac:dyDescent="0.25">
      <c r="A421" s="26" t="s">
        <v>457</v>
      </c>
      <c r="B421" s="5" t="s">
        <v>161</v>
      </c>
      <c r="C421" s="6" t="s">
        <v>70</v>
      </c>
      <c r="D421" s="6" t="s">
        <v>57</v>
      </c>
      <c r="E421" s="6" t="s">
        <v>59</v>
      </c>
      <c r="F421" s="6" t="s">
        <v>2</v>
      </c>
      <c r="G421" s="61">
        <f>G422</f>
        <v>1300000</v>
      </c>
      <c r="H421" s="61">
        <f t="shared" ref="H421:I421" si="140">H422</f>
        <v>0</v>
      </c>
      <c r="I421" s="61">
        <f t="shared" si="140"/>
        <v>0</v>
      </c>
      <c r="J421" s="62"/>
      <c r="K421" s="62"/>
      <c r="L421" s="62"/>
      <c r="M421" s="62"/>
    </row>
    <row r="422" spans="1:15" ht="34.5" customHeight="1" x14ac:dyDescent="0.25">
      <c r="A422" s="26" t="s">
        <v>207</v>
      </c>
      <c r="B422" s="5" t="s">
        <v>161</v>
      </c>
      <c r="C422" s="23" t="s">
        <v>70</v>
      </c>
      <c r="D422" s="23" t="s">
        <v>57</v>
      </c>
      <c r="E422" s="23" t="s">
        <v>98</v>
      </c>
      <c r="F422" s="23" t="s">
        <v>2</v>
      </c>
      <c r="G422" s="61">
        <f>G423</f>
        <v>1300000</v>
      </c>
      <c r="H422" s="61">
        <f t="shared" ref="H422:I422" si="141">H423</f>
        <v>0</v>
      </c>
      <c r="I422" s="61">
        <f t="shared" si="141"/>
        <v>0</v>
      </c>
      <c r="J422" s="62"/>
      <c r="K422" s="62"/>
      <c r="L422" s="62"/>
      <c r="M422" s="62"/>
    </row>
    <row r="423" spans="1:15" ht="48" customHeight="1" x14ac:dyDescent="0.25">
      <c r="A423" s="26" t="s">
        <v>110</v>
      </c>
      <c r="B423" s="5" t="s">
        <v>161</v>
      </c>
      <c r="C423" s="6" t="s">
        <v>70</v>
      </c>
      <c r="D423" s="6" t="s">
        <v>57</v>
      </c>
      <c r="E423" s="6" t="s">
        <v>111</v>
      </c>
      <c r="F423" s="6" t="s">
        <v>2</v>
      </c>
      <c r="G423" s="61">
        <f>G424+G427</f>
        <v>1300000</v>
      </c>
      <c r="H423" s="61">
        <f t="shared" ref="H423:I423" si="142">H424+H427</f>
        <v>0</v>
      </c>
      <c r="I423" s="61">
        <f t="shared" si="142"/>
        <v>0</v>
      </c>
      <c r="J423" s="62"/>
      <c r="K423" s="62"/>
      <c r="L423" s="62"/>
      <c r="M423" s="62"/>
    </row>
    <row r="424" spans="1:15" ht="39.75" customHeight="1" x14ac:dyDescent="0.25">
      <c r="A424" s="26" t="s">
        <v>458</v>
      </c>
      <c r="B424" s="5" t="s">
        <v>161</v>
      </c>
      <c r="C424" s="6" t="s">
        <v>70</v>
      </c>
      <c r="D424" s="6" t="s">
        <v>57</v>
      </c>
      <c r="E424" s="6" t="s">
        <v>291</v>
      </c>
      <c r="F424" s="6" t="s">
        <v>2</v>
      </c>
      <c r="G424" s="61">
        <f>G425</f>
        <v>0</v>
      </c>
      <c r="H424" s="61">
        <f t="shared" ref="H424:I424" si="143">H425</f>
        <v>0</v>
      </c>
      <c r="I424" s="61">
        <f t="shared" si="143"/>
        <v>0</v>
      </c>
      <c r="J424" s="62"/>
      <c r="K424" s="62"/>
      <c r="L424" s="62"/>
      <c r="M424" s="62"/>
    </row>
    <row r="425" spans="1:15" ht="48" customHeight="1" x14ac:dyDescent="0.25">
      <c r="A425" s="26" t="s">
        <v>102</v>
      </c>
      <c r="B425" s="5" t="s">
        <v>161</v>
      </c>
      <c r="C425" s="6" t="s">
        <v>70</v>
      </c>
      <c r="D425" s="6" t="s">
        <v>57</v>
      </c>
      <c r="E425" s="6" t="s">
        <v>291</v>
      </c>
      <c r="F425" s="6" t="s">
        <v>82</v>
      </c>
      <c r="G425" s="61">
        <f>G426</f>
        <v>0</v>
      </c>
      <c r="H425" s="61">
        <f t="shared" ref="H425:I425" si="144">H426</f>
        <v>0</v>
      </c>
      <c r="I425" s="61">
        <f t="shared" si="144"/>
        <v>0</v>
      </c>
      <c r="J425" s="62"/>
      <c r="K425" s="62"/>
      <c r="L425" s="62"/>
      <c r="M425" s="62"/>
    </row>
    <row r="426" spans="1:15" ht="35.25" customHeight="1" x14ac:dyDescent="0.25">
      <c r="A426" s="26" t="s">
        <v>41</v>
      </c>
      <c r="B426" s="5" t="s">
        <v>161</v>
      </c>
      <c r="C426" s="6" t="s">
        <v>70</v>
      </c>
      <c r="D426" s="6" t="s">
        <v>57</v>
      </c>
      <c r="E426" s="6" t="s">
        <v>291</v>
      </c>
      <c r="F426" s="6" t="s">
        <v>42</v>
      </c>
      <c r="G426" s="74">
        <v>0</v>
      </c>
      <c r="H426" s="70">
        <v>0</v>
      </c>
      <c r="I426" s="70">
        <v>0</v>
      </c>
      <c r="J426" s="62"/>
      <c r="K426" s="62"/>
      <c r="L426" s="62"/>
      <c r="M426" s="62"/>
    </row>
    <row r="427" spans="1:15" ht="75.75" customHeight="1" x14ac:dyDescent="0.25">
      <c r="A427" s="26" t="s">
        <v>474</v>
      </c>
      <c r="B427" s="5" t="s">
        <v>161</v>
      </c>
      <c r="C427" s="6" t="s">
        <v>70</v>
      </c>
      <c r="D427" s="6" t="s">
        <v>57</v>
      </c>
      <c r="E427" s="6" t="s">
        <v>473</v>
      </c>
      <c r="F427" s="6" t="s">
        <v>2</v>
      </c>
      <c r="G427" s="61">
        <f>G428</f>
        <v>1300000</v>
      </c>
      <c r="H427" s="61">
        <f t="shared" ref="H427:I427" si="145">H428</f>
        <v>0</v>
      </c>
      <c r="I427" s="61">
        <f t="shared" si="145"/>
        <v>0</v>
      </c>
      <c r="J427" s="62"/>
      <c r="K427" s="62"/>
      <c r="L427" s="62"/>
      <c r="M427" s="62"/>
    </row>
    <row r="428" spans="1:15" ht="40.5" customHeight="1" x14ac:dyDescent="0.25">
      <c r="A428" s="26" t="s">
        <v>102</v>
      </c>
      <c r="B428" s="5" t="s">
        <v>161</v>
      </c>
      <c r="C428" s="6" t="s">
        <v>70</v>
      </c>
      <c r="D428" s="6" t="s">
        <v>57</v>
      </c>
      <c r="E428" s="6" t="s">
        <v>473</v>
      </c>
      <c r="F428" s="6" t="s">
        <v>82</v>
      </c>
      <c r="G428" s="61">
        <f>G429</f>
        <v>1300000</v>
      </c>
      <c r="H428" s="61">
        <f t="shared" ref="H428:I428" si="146">H429</f>
        <v>0</v>
      </c>
      <c r="I428" s="61">
        <f t="shared" si="146"/>
        <v>0</v>
      </c>
      <c r="J428" s="62"/>
      <c r="K428" s="62"/>
      <c r="L428" s="62"/>
      <c r="M428" s="62"/>
    </row>
    <row r="429" spans="1:15" ht="35.25" customHeight="1" x14ac:dyDescent="0.25">
      <c r="A429" s="26" t="s">
        <v>41</v>
      </c>
      <c r="B429" s="5" t="s">
        <v>161</v>
      </c>
      <c r="C429" s="6" t="s">
        <v>70</v>
      </c>
      <c r="D429" s="6" t="s">
        <v>57</v>
      </c>
      <c r="E429" s="6" t="s">
        <v>473</v>
      </c>
      <c r="F429" s="6" t="s">
        <v>42</v>
      </c>
      <c r="G429" s="74">
        <v>1300000</v>
      </c>
      <c r="H429" s="70">
        <v>0</v>
      </c>
      <c r="I429" s="70">
        <v>0</v>
      </c>
      <c r="J429" s="62"/>
      <c r="K429" s="62"/>
      <c r="L429" s="62"/>
      <c r="M429" s="62"/>
    </row>
    <row r="430" spans="1:15" ht="25.5" customHeight="1" x14ac:dyDescent="0.25">
      <c r="A430" s="26" t="s">
        <v>22</v>
      </c>
      <c r="B430" s="5" t="s">
        <v>161</v>
      </c>
      <c r="C430" s="6" t="s">
        <v>97</v>
      </c>
      <c r="D430" s="6" t="s">
        <v>58</v>
      </c>
      <c r="E430" s="6" t="s">
        <v>59</v>
      </c>
      <c r="F430" s="6" t="s">
        <v>2</v>
      </c>
      <c r="G430" s="22">
        <f>G431+G449+G489+G504</f>
        <v>573802524.92000008</v>
      </c>
      <c r="H430" s="22">
        <f>H431+H449+H489+H504</f>
        <v>533511981.80000001</v>
      </c>
      <c r="I430" s="22">
        <f>I431+I449+I489+I504</f>
        <v>557711073.49000001</v>
      </c>
      <c r="M430" s="49"/>
    </row>
    <row r="431" spans="1:15" ht="24.75" customHeight="1" x14ac:dyDescent="0.25">
      <c r="A431" s="26" t="s">
        <v>23</v>
      </c>
      <c r="B431" s="5" t="s">
        <v>161</v>
      </c>
      <c r="C431" s="23" t="s">
        <v>97</v>
      </c>
      <c r="D431" s="23" t="s">
        <v>57</v>
      </c>
      <c r="E431" s="23" t="s">
        <v>59</v>
      </c>
      <c r="F431" s="23" t="s">
        <v>2</v>
      </c>
      <c r="G431" s="22">
        <f t="shared" ref="G431:I432" si="147">G432</f>
        <v>128054818.48999999</v>
      </c>
      <c r="H431" s="22">
        <f t="shared" si="147"/>
        <v>112830640</v>
      </c>
      <c r="I431" s="22">
        <f t="shared" si="147"/>
        <v>118120803</v>
      </c>
      <c r="M431" s="49"/>
    </row>
    <row r="432" spans="1:15" ht="40.5" customHeight="1" x14ac:dyDescent="0.25">
      <c r="A432" s="26" t="s">
        <v>207</v>
      </c>
      <c r="B432" s="5" t="s">
        <v>161</v>
      </c>
      <c r="C432" s="23" t="s">
        <v>97</v>
      </c>
      <c r="D432" s="23" t="s">
        <v>57</v>
      </c>
      <c r="E432" s="23" t="s">
        <v>98</v>
      </c>
      <c r="F432" s="23" t="s">
        <v>2</v>
      </c>
      <c r="G432" s="22">
        <f>G433</f>
        <v>128054818.48999999</v>
      </c>
      <c r="H432" s="22">
        <f t="shared" si="147"/>
        <v>112830640</v>
      </c>
      <c r="I432" s="22">
        <f t="shared" si="147"/>
        <v>118120803</v>
      </c>
      <c r="M432" s="49"/>
    </row>
    <row r="433" spans="1:15" ht="42.75" customHeight="1" x14ac:dyDescent="0.25">
      <c r="A433" s="26" t="s">
        <v>99</v>
      </c>
      <c r="B433" s="5" t="s">
        <v>161</v>
      </c>
      <c r="C433" s="23" t="s">
        <v>97</v>
      </c>
      <c r="D433" s="23" t="s">
        <v>57</v>
      </c>
      <c r="E433" s="23" t="s">
        <v>100</v>
      </c>
      <c r="F433" s="23" t="s">
        <v>2</v>
      </c>
      <c r="G433" s="22">
        <f>G434+G437+G440+G443+G446</f>
        <v>128054818.48999999</v>
      </c>
      <c r="H433" s="22">
        <f t="shared" ref="H433:I433" si="148">H434+H437+H440+H443+H446</f>
        <v>112830640</v>
      </c>
      <c r="I433" s="22">
        <f t="shared" si="148"/>
        <v>118120803</v>
      </c>
      <c r="M433" s="49"/>
    </row>
    <row r="434" spans="1:15" ht="57" customHeight="1" x14ac:dyDescent="0.25">
      <c r="A434" s="26" t="s">
        <v>303</v>
      </c>
      <c r="B434" s="5" t="s">
        <v>161</v>
      </c>
      <c r="C434" s="23" t="s">
        <v>97</v>
      </c>
      <c r="D434" s="23" t="s">
        <v>57</v>
      </c>
      <c r="E434" s="23" t="s">
        <v>103</v>
      </c>
      <c r="F434" s="32" t="s">
        <v>2</v>
      </c>
      <c r="G434" s="22">
        <f t="shared" ref="G434:I435" si="149">G435</f>
        <v>55098350</v>
      </c>
      <c r="H434" s="22">
        <f t="shared" si="149"/>
        <v>40980196</v>
      </c>
      <c r="I434" s="22">
        <f t="shared" si="149"/>
        <v>40980196</v>
      </c>
      <c r="M434" s="49"/>
    </row>
    <row r="435" spans="1:15" ht="53.25" customHeight="1" x14ac:dyDescent="0.25">
      <c r="A435" s="26" t="s">
        <v>102</v>
      </c>
      <c r="B435" s="5" t="s">
        <v>161</v>
      </c>
      <c r="C435" s="23" t="s">
        <v>97</v>
      </c>
      <c r="D435" s="23" t="s">
        <v>57</v>
      </c>
      <c r="E435" s="23" t="s">
        <v>103</v>
      </c>
      <c r="F435" s="23" t="s">
        <v>82</v>
      </c>
      <c r="G435" s="22">
        <f t="shared" si="149"/>
        <v>55098350</v>
      </c>
      <c r="H435" s="22">
        <f t="shared" si="149"/>
        <v>40980196</v>
      </c>
      <c r="I435" s="22">
        <f t="shared" si="149"/>
        <v>40980196</v>
      </c>
      <c r="M435" s="49"/>
    </row>
    <row r="436" spans="1:15" ht="30.75" customHeight="1" x14ac:dyDescent="0.25">
      <c r="A436" s="26" t="s">
        <v>41</v>
      </c>
      <c r="B436" s="5" t="s">
        <v>161</v>
      </c>
      <c r="C436" s="23" t="s">
        <v>97</v>
      </c>
      <c r="D436" s="23" t="s">
        <v>57</v>
      </c>
      <c r="E436" s="23" t="s">
        <v>103</v>
      </c>
      <c r="F436" s="32" t="s">
        <v>42</v>
      </c>
      <c r="G436" s="24">
        <v>55098350</v>
      </c>
      <c r="H436" s="24">
        <v>40980196</v>
      </c>
      <c r="I436" s="24">
        <v>40980196</v>
      </c>
      <c r="M436" s="49"/>
    </row>
    <row r="437" spans="1:15" ht="84.75" customHeight="1" x14ac:dyDescent="0.25">
      <c r="A437" s="26" t="s">
        <v>24</v>
      </c>
      <c r="B437" s="5" t="s">
        <v>161</v>
      </c>
      <c r="C437" s="23" t="s">
        <v>97</v>
      </c>
      <c r="D437" s="23" t="s">
        <v>57</v>
      </c>
      <c r="E437" s="23" t="s">
        <v>101</v>
      </c>
      <c r="F437" s="23" t="s">
        <v>2</v>
      </c>
      <c r="G437" s="22">
        <f t="shared" ref="G437:I438" si="150">G438</f>
        <v>65046839</v>
      </c>
      <c r="H437" s="22">
        <f t="shared" si="150"/>
        <v>71850444</v>
      </c>
      <c r="I437" s="22">
        <f t="shared" si="150"/>
        <v>77140607</v>
      </c>
      <c r="M437" s="49"/>
    </row>
    <row r="438" spans="1:15" ht="56.25" customHeight="1" x14ac:dyDescent="0.25">
      <c r="A438" s="4" t="s">
        <v>102</v>
      </c>
      <c r="B438" s="5" t="s">
        <v>161</v>
      </c>
      <c r="C438" s="23" t="s">
        <v>97</v>
      </c>
      <c r="D438" s="23" t="s">
        <v>57</v>
      </c>
      <c r="E438" s="23" t="s">
        <v>101</v>
      </c>
      <c r="F438" s="23" t="s">
        <v>82</v>
      </c>
      <c r="G438" s="22">
        <f t="shared" si="150"/>
        <v>65046839</v>
      </c>
      <c r="H438" s="22">
        <f t="shared" si="150"/>
        <v>71850444</v>
      </c>
      <c r="I438" s="22">
        <f t="shared" si="150"/>
        <v>77140607</v>
      </c>
      <c r="M438" s="49"/>
    </row>
    <row r="439" spans="1:15" ht="25.5" customHeight="1" x14ac:dyDescent="0.25">
      <c r="A439" s="4" t="s">
        <v>41</v>
      </c>
      <c r="B439" s="5" t="s">
        <v>161</v>
      </c>
      <c r="C439" s="23" t="s">
        <v>97</v>
      </c>
      <c r="D439" s="23" t="s">
        <v>57</v>
      </c>
      <c r="E439" s="23" t="s">
        <v>101</v>
      </c>
      <c r="F439" s="32" t="s">
        <v>42</v>
      </c>
      <c r="G439" s="24">
        <v>65046839</v>
      </c>
      <c r="H439" s="24">
        <v>71850444</v>
      </c>
      <c r="I439" s="24">
        <v>77140607</v>
      </c>
      <c r="M439" s="49"/>
    </row>
    <row r="440" spans="1:15" ht="41.25" customHeight="1" outlineLevel="5" x14ac:dyDescent="0.25">
      <c r="A440" s="4" t="s">
        <v>145</v>
      </c>
      <c r="B440" s="5" t="s">
        <v>161</v>
      </c>
      <c r="C440" s="23" t="s">
        <v>97</v>
      </c>
      <c r="D440" s="23" t="s">
        <v>57</v>
      </c>
      <c r="E440" s="23" t="s">
        <v>105</v>
      </c>
      <c r="F440" s="32" t="s">
        <v>2</v>
      </c>
      <c r="G440" s="22">
        <f t="shared" ref="G440:I441" si="151">G441</f>
        <v>3648740</v>
      </c>
      <c r="H440" s="22">
        <f t="shared" si="151"/>
        <v>0</v>
      </c>
      <c r="I440" s="22">
        <f t="shared" si="151"/>
        <v>0</v>
      </c>
      <c r="M440" s="49"/>
    </row>
    <row r="441" spans="1:15" s="16" customFormat="1" ht="51" customHeight="1" outlineLevel="5" x14ac:dyDescent="0.25">
      <c r="A441" s="4" t="s">
        <v>102</v>
      </c>
      <c r="B441" s="5" t="s">
        <v>161</v>
      </c>
      <c r="C441" s="23" t="s">
        <v>97</v>
      </c>
      <c r="D441" s="23" t="s">
        <v>57</v>
      </c>
      <c r="E441" s="23" t="s">
        <v>105</v>
      </c>
      <c r="F441" s="23" t="s">
        <v>82</v>
      </c>
      <c r="G441" s="22">
        <f t="shared" si="151"/>
        <v>3648740</v>
      </c>
      <c r="H441" s="22">
        <f t="shared" si="151"/>
        <v>0</v>
      </c>
      <c r="I441" s="22">
        <f t="shared" si="151"/>
        <v>0</v>
      </c>
      <c r="J441" s="51"/>
      <c r="K441" s="51"/>
      <c r="L441" s="51"/>
      <c r="M441" s="49"/>
      <c r="N441" s="51"/>
      <c r="O441" s="51"/>
    </row>
    <row r="442" spans="1:15" ht="27" customHeight="1" outlineLevel="5" x14ac:dyDescent="0.25">
      <c r="A442" s="4" t="s">
        <v>41</v>
      </c>
      <c r="B442" s="5" t="s">
        <v>161</v>
      </c>
      <c r="C442" s="23" t="s">
        <v>97</v>
      </c>
      <c r="D442" s="23" t="s">
        <v>57</v>
      </c>
      <c r="E442" s="23" t="s">
        <v>105</v>
      </c>
      <c r="F442" s="32" t="s">
        <v>42</v>
      </c>
      <c r="G442" s="24">
        <v>3648740</v>
      </c>
      <c r="H442" s="24">
        <v>0</v>
      </c>
      <c r="I442" s="24">
        <v>0</v>
      </c>
      <c r="M442" s="49"/>
    </row>
    <row r="443" spans="1:15" ht="36.75" customHeight="1" outlineLevel="5" x14ac:dyDescent="0.25">
      <c r="A443" s="4" t="s">
        <v>274</v>
      </c>
      <c r="B443" s="5" t="s">
        <v>161</v>
      </c>
      <c r="C443" s="23" t="s">
        <v>97</v>
      </c>
      <c r="D443" s="23" t="s">
        <v>57</v>
      </c>
      <c r="E443" s="23" t="s">
        <v>275</v>
      </c>
      <c r="F443" s="32" t="s">
        <v>2</v>
      </c>
      <c r="G443" s="22">
        <f t="shared" ref="G443:I444" si="152">G444</f>
        <v>3454037.49</v>
      </c>
      <c r="H443" s="22">
        <f t="shared" si="152"/>
        <v>0</v>
      </c>
      <c r="I443" s="22">
        <f t="shared" si="152"/>
        <v>0</v>
      </c>
      <c r="M443" s="49"/>
    </row>
    <row r="444" spans="1:15" ht="49.5" customHeight="1" outlineLevel="5" x14ac:dyDescent="0.25">
      <c r="A444" s="4" t="s">
        <v>102</v>
      </c>
      <c r="B444" s="5" t="s">
        <v>161</v>
      </c>
      <c r="C444" s="23" t="s">
        <v>97</v>
      </c>
      <c r="D444" s="23" t="s">
        <v>57</v>
      </c>
      <c r="E444" s="23" t="s">
        <v>275</v>
      </c>
      <c r="F444" s="32" t="s">
        <v>82</v>
      </c>
      <c r="G444" s="22">
        <f t="shared" si="152"/>
        <v>3454037.49</v>
      </c>
      <c r="H444" s="22">
        <f t="shared" si="152"/>
        <v>0</v>
      </c>
      <c r="I444" s="22">
        <f t="shared" si="152"/>
        <v>0</v>
      </c>
      <c r="M444" s="49"/>
    </row>
    <row r="445" spans="1:15" ht="27" customHeight="1" outlineLevel="5" x14ac:dyDescent="0.25">
      <c r="A445" s="4" t="s">
        <v>41</v>
      </c>
      <c r="B445" s="5" t="s">
        <v>161</v>
      </c>
      <c r="C445" s="23" t="s">
        <v>97</v>
      </c>
      <c r="D445" s="23" t="s">
        <v>57</v>
      </c>
      <c r="E445" s="23" t="s">
        <v>275</v>
      </c>
      <c r="F445" s="32" t="s">
        <v>42</v>
      </c>
      <c r="G445" s="73">
        <v>3454037.49</v>
      </c>
      <c r="H445" s="24">
        <v>0</v>
      </c>
      <c r="I445" s="24">
        <v>0</v>
      </c>
      <c r="M445" s="49"/>
    </row>
    <row r="446" spans="1:15" ht="36" customHeight="1" outlineLevel="5" x14ac:dyDescent="0.25">
      <c r="A446" s="26" t="s">
        <v>267</v>
      </c>
      <c r="B446" s="5" t="s">
        <v>161</v>
      </c>
      <c r="C446" s="23" t="s">
        <v>97</v>
      </c>
      <c r="D446" s="23" t="s">
        <v>57</v>
      </c>
      <c r="E446" s="23" t="s">
        <v>279</v>
      </c>
      <c r="F446" s="32" t="s">
        <v>2</v>
      </c>
      <c r="G446" s="22">
        <f t="shared" ref="G446:I447" si="153">G447</f>
        <v>806852</v>
      </c>
      <c r="H446" s="22">
        <f t="shared" si="153"/>
        <v>0</v>
      </c>
      <c r="I446" s="22">
        <f t="shared" si="153"/>
        <v>0</v>
      </c>
      <c r="M446" s="49"/>
    </row>
    <row r="447" spans="1:15" ht="52.5" customHeight="1" outlineLevel="5" x14ac:dyDescent="0.25">
      <c r="A447" s="26" t="s">
        <v>102</v>
      </c>
      <c r="B447" s="5" t="s">
        <v>161</v>
      </c>
      <c r="C447" s="23" t="s">
        <v>97</v>
      </c>
      <c r="D447" s="23" t="s">
        <v>57</v>
      </c>
      <c r="E447" s="23" t="s">
        <v>279</v>
      </c>
      <c r="F447" s="32" t="s">
        <v>82</v>
      </c>
      <c r="G447" s="22">
        <f t="shared" si="153"/>
        <v>806852</v>
      </c>
      <c r="H447" s="22">
        <f t="shared" si="153"/>
        <v>0</v>
      </c>
      <c r="I447" s="22">
        <f t="shared" si="153"/>
        <v>0</v>
      </c>
      <c r="M447" s="49"/>
    </row>
    <row r="448" spans="1:15" ht="26.25" customHeight="1" outlineLevel="5" x14ac:dyDescent="0.25">
      <c r="A448" s="26" t="s">
        <v>41</v>
      </c>
      <c r="B448" s="5" t="s">
        <v>161</v>
      </c>
      <c r="C448" s="23" t="s">
        <v>97</v>
      </c>
      <c r="D448" s="23" t="s">
        <v>57</v>
      </c>
      <c r="E448" s="23" t="s">
        <v>279</v>
      </c>
      <c r="F448" s="32" t="s">
        <v>42</v>
      </c>
      <c r="G448" s="24">
        <v>806852</v>
      </c>
      <c r="H448" s="24">
        <v>0</v>
      </c>
      <c r="I448" s="24">
        <v>0</v>
      </c>
      <c r="M448" s="49"/>
    </row>
    <row r="449" spans="1:13" ht="24.75" customHeight="1" outlineLevel="5" x14ac:dyDescent="0.25">
      <c r="A449" s="4" t="s">
        <v>25</v>
      </c>
      <c r="B449" s="5" t="s">
        <v>161</v>
      </c>
      <c r="C449" s="23" t="s">
        <v>97</v>
      </c>
      <c r="D449" s="23" t="s">
        <v>60</v>
      </c>
      <c r="E449" s="23" t="s">
        <v>59</v>
      </c>
      <c r="F449" s="23" t="s">
        <v>2</v>
      </c>
      <c r="G449" s="22">
        <f>G450</f>
        <v>384605554.93000001</v>
      </c>
      <c r="H449" s="22">
        <f t="shared" ref="H449:I450" si="154">H450</f>
        <v>363908611</v>
      </c>
      <c r="I449" s="22">
        <f t="shared" si="154"/>
        <v>380975039.69</v>
      </c>
      <c r="M449" s="49"/>
    </row>
    <row r="450" spans="1:13" ht="39.75" customHeight="1" x14ac:dyDescent="0.25">
      <c r="A450" s="26" t="s">
        <v>207</v>
      </c>
      <c r="B450" s="5" t="s">
        <v>161</v>
      </c>
      <c r="C450" s="23" t="s">
        <v>97</v>
      </c>
      <c r="D450" s="23" t="s">
        <v>60</v>
      </c>
      <c r="E450" s="23" t="s">
        <v>98</v>
      </c>
      <c r="F450" s="23" t="s">
        <v>2</v>
      </c>
      <c r="G450" s="22">
        <f>G451</f>
        <v>384605554.93000001</v>
      </c>
      <c r="H450" s="22">
        <f t="shared" si="154"/>
        <v>363908611</v>
      </c>
      <c r="I450" s="22">
        <f t="shared" si="154"/>
        <v>380975039.69</v>
      </c>
      <c r="M450" s="49"/>
    </row>
    <row r="451" spans="1:13" ht="37.5" customHeight="1" x14ac:dyDescent="0.25">
      <c r="A451" s="4" t="s">
        <v>106</v>
      </c>
      <c r="B451" s="5" t="s">
        <v>161</v>
      </c>
      <c r="C451" s="23" t="s">
        <v>97</v>
      </c>
      <c r="D451" s="23" t="s">
        <v>60</v>
      </c>
      <c r="E451" s="23" t="s">
        <v>107</v>
      </c>
      <c r="F451" s="23" t="s">
        <v>2</v>
      </c>
      <c r="G451" s="22">
        <f>G462+G465+G468+G471+G477+G486+G474+G480+G452+G483</f>
        <v>384605554.93000001</v>
      </c>
      <c r="H451" s="22">
        <f t="shared" ref="H451:I451" si="155">H462+H465+H468+H471+H477+H486+H474+H480+H452+H483</f>
        <v>363908611</v>
      </c>
      <c r="I451" s="22">
        <f t="shared" si="155"/>
        <v>380975039.69</v>
      </c>
      <c r="M451" s="49"/>
    </row>
    <row r="452" spans="1:13" ht="69" customHeight="1" x14ac:dyDescent="0.25">
      <c r="A452" s="4" t="s">
        <v>476</v>
      </c>
      <c r="B452" s="5" t="s">
        <v>161</v>
      </c>
      <c r="C452" s="23" t="s">
        <v>97</v>
      </c>
      <c r="D452" s="23" t="s">
        <v>60</v>
      </c>
      <c r="E452" s="23" t="s">
        <v>475</v>
      </c>
      <c r="F452" s="23" t="s">
        <v>2</v>
      </c>
      <c r="G452" s="22">
        <f>G453+G456+G459</f>
        <v>30438471.629999999</v>
      </c>
      <c r="H452" s="22">
        <f t="shared" ref="H452:I452" si="156">H453+H456+H459</f>
        <v>30469554</v>
      </c>
      <c r="I452" s="22">
        <f t="shared" si="156"/>
        <v>30745851.690000001</v>
      </c>
      <c r="M452" s="49"/>
    </row>
    <row r="453" spans="1:13" ht="90.75" customHeight="1" x14ac:dyDescent="0.25">
      <c r="A453" s="4" t="s">
        <v>479</v>
      </c>
      <c r="B453" s="5" t="s">
        <v>161</v>
      </c>
      <c r="C453" s="23" t="s">
        <v>97</v>
      </c>
      <c r="D453" s="23" t="s">
        <v>60</v>
      </c>
      <c r="E453" s="23" t="s">
        <v>477</v>
      </c>
      <c r="F453" s="23" t="s">
        <v>2</v>
      </c>
      <c r="G453" s="22">
        <f>G454</f>
        <v>703080</v>
      </c>
      <c r="H453" s="22">
        <f t="shared" ref="H453:I454" si="157">H454</f>
        <v>703080</v>
      </c>
      <c r="I453" s="22">
        <f t="shared" si="157"/>
        <v>703080</v>
      </c>
      <c r="M453" s="49"/>
    </row>
    <row r="454" spans="1:13" ht="37.5" customHeight="1" x14ac:dyDescent="0.25">
      <c r="A454" s="4" t="s">
        <v>102</v>
      </c>
      <c r="B454" s="5" t="s">
        <v>161</v>
      </c>
      <c r="C454" s="23" t="s">
        <v>97</v>
      </c>
      <c r="D454" s="23" t="s">
        <v>60</v>
      </c>
      <c r="E454" s="23" t="s">
        <v>477</v>
      </c>
      <c r="F454" s="23" t="s">
        <v>82</v>
      </c>
      <c r="G454" s="22">
        <f>G455</f>
        <v>703080</v>
      </c>
      <c r="H454" s="22">
        <f t="shared" si="157"/>
        <v>703080</v>
      </c>
      <c r="I454" s="22">
        <f t="shared" si="157"/>
        <v>703080</v>
      </c>
      <c r="M454" s="49"/>
    </row>
    <row r="455" spans="1:13" ht="37.5" customHeight="1" x14ac:dyDescent="0.25">
      <c r="A455" s="4" t="s">
        <v>41</v>
      </c>
      <c r="B455" s="5" t="s">
        <v>161</v>
      </c>
      <c r="C455" s="23" t="s">
        <v>97</v>
      </c>
      <c r="D455" s="23" t="s">
        <v>60</v>
      </c>
      <c r="E455" s="23" t="s">
        <v>477</v>
      </c>
      <c r="F455" s="23" t="s">
        <v>42</v>
      </c>
      <c r="G455" s="24">
        <v>703080</v>
      </c>
      <c r="H455" s="24">
        <v>703080</v>
      </c>
      <c r="I455" s="24">
        <v>703080</v>
      </c>
      <c r="M455" s="49"/>
    </row>
    <row r="456" spans="1:13" ht="84.75" customHeight="1" x14ac:dyDescent="0.25">
      <c r="A456" s="4" t="s">
        <v>355</v>
      </c>
      <c r="B456" s="5" t="s">
        <v>161</v>
      </c>
      <c r="C456" s="23" t="s">
        <v>97</v>
      </c>
      <c r="D456" s="23" t="s">
        <v>60</v>
      </c>
      <c r="E456" s="23" t="s">
        <v>478</v>
      </c>
      <c r="F456" s="23" t="s">
        <v>2</v>
      </c>
      <c r="G456" s="22">
        <f>G457</f>
        <v>2048511.63</v>
      </c>
      <c r="H456" s="22">
        <f t="shared" ref="H456:I456" si="158">H457</f>
        <v>2079594</v>
      </c>
      <c r="I456" s="22">
        <f t="shared" si="158"/>
        <v>2117211.69</v>
      </c>
      <c r="M456" s="49"/>
    </row>
    <row r="457" spans="1:13" ht="37.5" customHeight="1" x14ac:dyDescent="0.25">
      <c r="A457" s="4" t="s">
        <v>102</v>
      </c>
      <c r="B457" s="5" t="s">
        <v>161</v>
      </c>
      <c r="C457" s="23" t="s">
        <v>97</v>
      </c>
      <c r="D457" s="23" t="s">
        <v>60</v>
      </c>
      <c r="E457" s="23" t="s">
        <v>478</v>
      </c>
      <c r="F457" s="23" t="s">
        <v>82</v>
      </c>
      <c r="G457" s="22">
        <f>G458</f>
        <v>2048511.63</v>
      </c>
      <c r="H457" s="22">
        <f t="shared" ref="H457:I457" si="159">H458</f>
        <v>2079594</v>
      </c>
      <c r="I457" s="22">
        <f t="shared" si="159"/>
        <v>2117211.69</v>
      </c>
      <c r="M457" s="49"/>
    </row>
    <row r="458" spans="1:13" ht="37.5" customHeight="1" x14ac:dyDescent="0.25">
      <c r="A458" s="4" t="s">
        <v>41</v>
      </c>
      <c r="B458" s="5" t="s">
        <v>161</v>
      </c>
      <c r="C458" s="23" t="s">
        <v>97</v>
      </c>
      <c r="D458" s="23" t="s">
        <v>60</v>
      </c>
      <c r="E458" s="23" t="s">
        <v>478</v>
      </c>
      <c r="F458" s="23" t="s">
        <v>42</v>
      </c>
      <c r="G458" s="24">
        <v>2048511.63</v>
      </c>
      <c r="H458" s="24">
        <v>2079594</v>
      </c>
      <c r="I458" s="24">
        <v>2117211.69</v>
      </c>
      <c r="M458" s="49"/>
    </row>
    <row r="459" spans="1:13" ht="105.75" customHeight="1" x14ac:dyDescent="0.25">
      <c r="A459" s="4" t="s">
        <v>481</v>
      </c>
      <c r="B459" s="23" t="s">
        <v>161</v>
      </c>
      <c r="C459" s="23" t="s">
        <v>97</v>
      </c>
      <c r="D459" s="23" t="s">
        <v>60</v>
      </c>
      <c r="E459" s="23" t="s">
        <v>480</v>
      </c>
      <c r="F459" s="23" t="s">
        <v>2</v>
      </c>
      <c r="G459" s="7">
        <f t="shared" ref="G459:I460" si="160">G460</f>
        <v>27686880</v>
      </c>
      <c r="H459" s="7">
        <f t="shared" si="160"/>
        <v>27686880</v>
      </c>
      <c r="I459" s="7">
        <f t="shared" si="160"/>
        <v>27925560</v>
      </c>
      <c r="M459" s="49"/>
    </row>
    <row r="460" spans="1:13" ht="54" customHeight="1" x14ac:dyDescent="0.25">
      <c r="A460" s="4" t="s">
        <v>102</v>
      </c>
      <c r="B460" s="23" t="s">
        <v>161</v>
      </c>
      <c r="C460" s="23" t="s">
        <v>97</v>
      </c>
      <c r="D460" s="23" t="s">
        <v>60</v>
      </c>
      <c r="E460" s="23" t="s">
        <v>480</v>
      </c>
      <c r="F460" s="23" t="s">
        <v>82</v>
      </c>
      <c r="G460" s="7">
        <f t="shared" si="160"/>
        <v>27686880</v>
      </c>
      <c r="H460" s="7">
        <f t="shared" si="160"/>
        <v>27686880</v>
      </c>
      <c r="I460" s="7">
        <f t="shared" si="160"/>
        <v>27925560</v>
      </c>
      <c r="M460" s="49"/>
    </row>
    <row r="461" spans="1:13" ht="27.75" customHeight="1" x14ac:dyDescent="0.25">
      <c r="A461" s="4" t="s">
        <v>41</v>
      </c>
      <c r="B461" s="23" t="s">
        <v>161</v>
      </c>
      <c r="C461" s="23" t="s">
        <v>97</v>
      </c>
      <c r="D461" s="23" t="s">
        <v>60</v>
      </c>
      <c r="E461" s="23" t="s">
        <v>480</v>
      </c>
      <c r="F461" s="23" t="s">
        <v>42</v>
      </c>
      <c r="G461" s="31">
        <v>27686880</v>
      </c>
      <c r="H461" s="31">
        <v>27686880</v>
      </c>
      <c r="I461" s="31">
        <v>27925560</v>
      </c>
      <c r="M461" s="49"/>
    </row>
    <row r="462" spans="1:13" ht="45.75" customHeight="1" x14ac:dyDescent="0.25">
      <c r="A462" s="4" t="s">
        <v>231</v>
      </c>
      <c r="B462" s="5" t="s">
        <v>161</v>
      </c>
      <c r="C462" s="23" t="s">
        <v>97</v>
      </c>
      <c r="D462" s="23" t="s">
        <v>60</v>
      </c>
      <c r="E462" s="23" t="s">
        <v>108</v>
      </c>
      <c r="F462" s="23" t="s">
        <v>2</v>
      </c>
      <c r="G462" s="22">
        <f t="shared" ref="G462:I463" si="161">G463</f>
        <v>110962100</v>
      </c>
      <c r="H462" s="22">
        <f t="shared" si="161"/>
        <v>81076901</v>
      </c>
      <c r="I462" s="22">
        <f t="shared" si="161"/>
        <v>81076901</v>
      </c>
      <c r="M462" s="49"/>
    </row>
    <row r="463" spans="1:13" ht="44.25" customHeight="1" x14ac:dyDescent="0.25">
      <c r="A463" s="4" t="s">
        <v>102</v>
      </c>
      <c r="B463" s="5" t="s">
        <v>161</v>
      </c>
      <c r="C463" s="23" t="s">
        <v>97</v>
      </c>
      <c r="D463" s="23" t="s">
        <v>60</v>
      </c>
      <c r="E463" s="23" t="s">
        <v>108</v>
      </c>
      <c r="F463" s="23" t="s">
        <v>82</v>
      </c>
      <c r="G463" s="22">
        <f t="shared" si="161"/>
        <v>110962100</v>
      </c>
      <c r="H463" s="22">
        <f t="shared" si="161"/>
        <v>81076901</v>
      </c>
      <c r="I463" s="22">
        <f t="shared" si="161"/>
        <v>81076901</v>
      </c>
      <c r="M463" s="49"/>
    </row>
    <row r="464" spans="1:13" ht="29.25" customHeight="1" x14ac:dyDescent="0.25">
      <c r="A464" s="4" t="s">
        <v>41</v>
      </c>
      <c r="B464" s="5" t="s">
        <v>161</v>
      </c>
      <c r="C464" s="23" t="s">
        <v>97</v>
      </c>
      <c r="D464" s="23" t="s">
        <v>60</v>
      </c>
      <c r="E464" s="23" t="s">
        <v>108</v>
      </c>
      <c r="F464" s="23" t="s">
        <v>42</v>
      </c>
      <c r="G464" s="24">
        <v>110962100</v>
      </c>
      <c r="H464" s="24">
        <v>81076901</v>
      </c>
      <c r="I464" s="24">
        <v>81076901</v>
      </c>
      <c r="M464" s="49"/>
    </row>
    <row r="465" spans="1:13" ht="105.75" customHeight="1" x14ac:dyDescent="0.25">
      <c r="A465" s="26" t="s">
        <v>153</v>
      </c>
      <c r="B465" s="5" t="s">
        <v>161</v>
      </c>
      <c r="C465" s="23" t="s">
        <v>97</v>
      </c>
      <c r="D465" s="23" t="s">
        <v>60</v>
      </c>
      <c r="E465" s="23" t="s">
        <v>109</v>
      </c>
      <c r="F465" s="23" t="s">
        <v>2</v>
      </c>
      <c r="G465" s="22">
        <f t="shared" ref="G465:I466" si="162">G466</f>
        <v>208006363</v>
      </c>
      <c r="H465" s="22">
        <f t="shared" si="162"/>
        <v>230263856</v>
      </c>
      <c r="I465" s="22">
        <f t="shared" si="162"/>
        <v>247522337</v>
      </c>
      <c r="M465" s="49"/>
    </row>
    <row r="466" spans="1:13" ht="51" customHeight="1" x14ac:dyDescent="0.25">
      <c r="A466" s="4" t="s">
        <v>102</v>
      </c>
      <c r="B466" s="5" t="s">
        <v>161</v>
      </c>
      <c r="C466" s="23" t="s">
        <v>97</v>
      </c>
      <c r="D466" s="23" t="s">
        <v>60</v>
      </c>
      <c r="E466" s="23" t="s">
        <v>109</v>
      </c>
      <c r="F466" s="23" t="s">
        <v>82</v>
      </c>
      <c r="G466" s="22">
        <f t="shared" si="162"/>
        <v>208006363</v>
      </c>
      <c r="H466" s="22">
        <f t="shared" si="162"/>
        <v>230263856</v>
      </c>
      <c r="I466" s="22">
        <f t="shared" si="162"/>
        <v>247522337</v>
      </c>
      <c r="M466" s="49"/>
    </row>
    <row r="467" spans="1:13" ht="21" customHeight="1" x14ac:dyDescent="0.25">
      <c r="A467" s="4" t="s">
        <v>41</v>
      </c>
      <c r="B467" s="5" t="s">
        <v>161</v>
      </c>
      <c r="C467" s="23" t="s">
        <v>97</v>
      </c>
      <c r="D467" s="23" t="s">
        <v>60</v>
      </c>
      <c r="E467" s="23" t="s">
        <v>109</v>
      </c>
      <c r="F467" s="23" t="s">
        <v>42</v>
      </c>
      <c r="G467" s="24">
        <v>208006363</v>
      </c>
      <c r="H467" s="24">
        <v>230263856</v>
      </c>
      <c r="I467" s="24">
        <v>247522337</v>
      </c>
      <c r="M467" s="49"/>
    </row>
    <row r="468" spans="1:13" ht="38.25" customHeight="1" x14ac:dyDescent="0.25">
      <c r="A468" s="4" t="s">
        <v>104</v>
      </c>
      <c r="B468" s="5" t="s">
        <v>161</v>
      </c>
      <c r="C468" s="23" t="s">
        <v>97</v>
      </c>
      <c r="D468" s="23" t="s">
        <v>60</v>
      </c>
      <c r="E468" s="23" t="s">
        <v>143</v>
      </c>
      <c r="F468" s="32" t="s">
        <v>2</v>
      </c>
      <c r="G468" s="22">
        <f t="shared" ref="G468:I469" si="163">G469</f>
        <v>2703977</v>
      </c>
      <c r="H468" s="22">
        <f t="shared" si="163"/>
        <v>0</v>
      </c>
      <c r="I468" s="22">
        <f t="shared" si="163"/>
        <v>0</v>
      </c>
      <c r="M468" s="49"/>
    </row>
    <row r="469" spans="1:13" ht="51" customHeight="1" x14ac:dyDescent="0.25">
      <c r="A469" s="4" t="s">
        <v>102</v>
      </c>
      <c r="B469" s="5" t="s">
        <v>161</v>
      </c>
      <c r="C469" s="23" t="s">
        <v>97</v>
      </c>
      <c r="D469" s="23" t="s">
        <v>60</v>
      </c>
      <c r="E469" s="23" t="s">
        <v>143</v>
      </c>
      <c r="F469" s="23" t="s">
        <v>82</v>
      </c>
      <c r="G469" s="22">
        <f t="shared" si="163"/>
        <v>2703977</v>
      </c>
      <c r="H469" s="22">
        <f t="shared" si="163"/>
        <v>0</v>
      </c>
      <c r="I469" s="22">
        <f t="shared" si="163"/>
        <v>0</v>
      </c>
      <c r="M469" s="49"/>
    </row>
    <row r="470" spans="1:13" ht="33.75" customHeight="1" x14ac:dyDescent="0.25">
      <c r="A470" s="4" t="s">
        <v>41</v>
      </c>
      <c r="B470" s="5" t="s">
        <v>161</v>
      </c>
      <c r="C470" s="23" t="s">
        <v>97</v>
      </c>
      <c r="D470" s="23" t="s">
        <v>60</v>
      </c>
      <c r="E470" s="23" t="s">
        <v>143</v>
      </c>
      <c r="F470" s="32" t="s">
        <v>42</v>
      </c>
      <c r="G470" s="24">
        <v>2703977</v>
      </c>
      <c r="H470" s="24">
        <v>0</v>
      </c>
      <c r="I470" s="24">
        <v>0</v>
      </c>
      <c r="M470" s="49"/>
    </row>
    <row r="471" spans="1:13" ht="57" customHeight="1" x14ac:dyDescent="0.25">
      <c r="A471" s="4" t="s">
        <v>250</v>
      </c>
      <c r="B471" s="5" t="s">
        <v>161</v>
      </c>
      <c r="C471" s="23" t="s">
        <v>97</v>
      </c>
      <c r="D471" s="23" t="s">
        <v>60</v>
      </c>
      <c r="E471" s="23" t="s">
        <v>251</v>
      </c>
      <c r="F471" s="23" t="s">
        <v>2</v>
      </c>
      <c r="G471" s="22">
        <f t="shared" ref="G471:I472" si="164">G472</f>
        <v>8112400</v>
      </c>
      <c r="H471" s="22">
        <f t="shared" si="164"/>
        <v>8112400</v>
      </c>
      <c r="I471" s="22">
        <f t="shared" si="164"/>
        <v>8112400</v>
      </c>
      <c r="M471" s="49"/>
    </row>
    <row r="472" spans="1:13" ht="50.25" customHeight="1" x14ac:dyDescent="0.25">
      <c r="A472" s="4" t="s">
        <v>102</v>
      </c>
      <c r="B472" s="5" t="s">
        <v>161</v>
      </c>
      <c r="C472" s="23" t="s">
        <v>97</v>
      </c>
      <c r="D472" s="23" t="s">
        <v>60</v>
      </c>
      <c r="E472" s="23" t="s">
        <v>251</v>
      </c>
      <c r="F472" s="23" t="s">
        <v>82</v>
      </c>
      <c r="G472" s="22">
        <f t="shared" si="164"/>
        <v>8112400</v>
      </c>
      <c r="H472" s="22">
        <f t="shared" si="164"/>
        <v>8112400</v>
      </c>
      <c r="I472" s="22">
        <f t="shared" si="164"/>
        <v>8112400</v>
      </c>
      <c r="M472" s="49"/>
    </row>
    <row r="473" spans="1:13" ht="26.25" customHeight="1" x14ac:dyDescent="0.25">
      <c r="A473" s="4" t="s">
        <v>41</v>
      </c>
      <c r="B473" s="5" t="s">
        <v>161</v>
      </c>
      <c r="C473" s="23" t="s">
        <v>97</v>
      </c>
      <c r="D473" s="23" t="s">
        <v>60</v>
      </c>
      <c r="E473" s="23" t="s">
        <v>251</v>
      </c>
      <c r="F473" s="23" t="s">
        <v>42</v>
      </c>
      <c r="G473" s="24">
        <v>8112400</v>
      </c>
      <c r="H473" s="24">
        <v>8112400</v>
      </c>
      <c r="I473" s="24">
        <v>8112400</v>
      </c>
      <c r="M473" s="49"/>
    </row>
    <row r="474" spans="1:13" ht="96.75" customHeight="1" outlineLevel="2" x14ac:dyDescent="0.25">
      <c r="A474" s="4" t="s">
        <v>296</v>
      </c>
      <c r="B474" s="23" t="s">
        <v>161</v>
      </c>
      <c r="C474" s="23" t="s">
        <v>97</v>
      </c>
      <c r="D474" s="23" t="s">
        <v>60</v>
      </c>
      <c r="E474" s="23" t="s">
        <v>324</v>
      </c>
      <c r="F474" s="23" t="s">
        <v>2</v>
      </c>
      <c r="G474" s="7">
        <f t="shared" ref="G474:I475" si="165">G475</f>
        <v>15261750</v>
      </c>
      <c r="H474" s="7">
        <f t="shared" si="165"/>
        <v>13985900</v>
      </c>
      <c r="I474" s="7">
        <f t="shared" si="165"/>
        <v>13517550</v>
      </c>
      <c r="M474" s="49"/>
    </row>
    <row r="475" spans="1:13" ht="54.75" customHeight="1" outlineLevel="2" x14ac:dyDescent="0.25">
      <c r="A475" s="4" t="s">
        <v>102</v>
      </c>
      <c r="B475" s="23" t="s">
        <v>161</v>
      </c>
      <c r="C475" s="23" t="s">
        <v>97</v>
      </c>
      <c r="D475" s="23" t="s">
        <v>60</v>
      </c>
      <c r="E475" s="23" t="s">
        <v>324</v>
      </c>
      <c r="F475" s="23" t="s">
        <v>82</v>
      </c>
      <c r="G475" s="7">
        <f t="shared" si="165"/>
        <v>15261750</v>
      </c>
      <c r="H475" s="7">
        <f t="shared" si="165"/>
        <v>13985900</v>
      </c>
      <c r="I475" s="7">
        <f t="shared" si="165"/>
        <v>13517550</v>
      </c>
      <c r="M475" s="49"/>
    </row>
    <row r="476" spans="1:13" ht="23.25" customHeight="1" outlineLevel="2" x14ac:dyDescent="0.25">
      <c r="A476" s="4" t="s">
        <v>41</v>
      </c>
      <c r="B476" s="23" t="s">
        <v>161</v>
      </c>
      <c r="C476" s="23" t="s">
        <v>97</v>
      </c>
      <c r="D476" s="23" t="s">
        <v>60</v>
      </c>
      <c r="E476" s="23" t="s">
        <v>324</v>
      </c>
      <c r="F476" s="23" t="s">
        <v>42</v>
      </c>
      <c r="G476" s="31">
        <v>15261750</v>
      </c>
      <c r="H476" s="31">
        <v>13985900</v>
      </c>
      <c r="I476" s="31">
        <v>13517550</v>
      </c>
      <c r="M476" s="49"/>
    </row>
    <row r="477" spans="1:13" ht="40.5" customHeight="1" x14ac:dyDescent="0.25">
      <c r="A477" s="4" t="s">
        <v>276</v>
      </c>
      <c r="B477" s="5" t="s">
        <v>161</v>
      </c>
      <c r="C477" s="23" t="s">
        <v>97</v>
      </c>
      <c r="D477" s="23" t="s">
        <v>60</v>
      </c>
      <c r="E477" s="23" t="s">
        <v>277</v>
      </c>
      <c r="F477" s="23" t="s">
        <v>2</v>
      </c>
      <c r="G477" s="22">
        <f t="shared" ref="G477:I478" si="166">G478</f>
        <v>5122413.3499999996</v>
      </c>
      <c r="H477" s="22">
        <f t="shared" si="166"/>
        <v>0</v>
      </c>
      <c r="I477" s="22">
        <f t="shared" si="166"/>
        <v>0</v>
      </c>
      <c r="M477" s="49"/>
    </row>
    <row r="478" spans="1:13" ht="49.5" customHeight="1" x14ac:dyDescent="0.25">
      <c r="A478" s="4" t="s">
        <v>102</v>
      </c>
      <c r="B478" s="5" t="s">
        <v>161</v>
      </c>
      <c r="C478" s="23" t="s">
        <v>97</v>
      </c>
      <c r="D478" s="23" t="s">
        <v>60</v>
      </c>
      <c r="E478" s="23" t="s">
        <v>277</v>
      </c>
      <c r="F478" s="23" t="s">
        <v>82</v>
      </c>
      <c r="G478" s="22">
        <f t="shared" si="166"/>
        <v>5122413.3499999996</v>
      </c>
      <c r="H478" s="22">
        <f t="shared" si="166"/>
        <v>0</v>
      </c>
      <c r="I478" s="22">
        <f t="shared" si="166"/>
        <v>0</v>
      </c>
      <c r="M478" s="49"/>
    </row>
    <row r="479" spans="1:13" ht="25.5" customHeight="1" x14ac:dyDescent="0.25">
      <c r="A479" s="4" t="s">
        <v>41</v>
      </c>
      <c r="B479" s="5" t="s">
        <v>161</v>
      </c>
      <c r="C479" s="23" t="s">
        <v>97</v>
      </c>
      <c r="D479" s="23" t="s">
        <v>60</v>
      </c>
      <c r="E479" s="23" t="s">
        <v>277</v>
      </c>
      <c r="F479" s="23" t="s">
        <v>42</v>
      </c>
      <c r="G479" s="73">
        <v>5122413.3499999996</v>
      </c>
      <c r="H479" s="24">
        <v>0</v>
      </c>
      <c r="I479" s="24">
        <v>0</v>
      </c>
      <c r="M479" s="49"/>
    </row>
    <row r="480" spans="1:13" ht="67.5" customHeight="1" x14ac:dyDescent="0.25">
      <c r="A480" s="44" t="s">
        <v>500</v>
      </c>
      <c r="B480" s="5" t="s">
        <v>161</v>
      </c>
      <c r="C480" s="23" t="s">
        <v>97</v>
      </c>
      <c r="D480" s="23" t="s">
        <v>60</v>
      </c>
      <c r="E480" s="23" t="s">
        <v>498</v>
      </c>
      <c r="F480" s="23" t="s">
        <v>2</v>
      </c>
      <c r="G480" s="28">
        <f>G481</f>
        <v>1207651.43</v>
      </c>
      <c r="H480" s="28">
        <f t="shared" ref="H480:I480" si="167">H481</f>
        <v>0</v>
      </c>
      <c r="I480" s="28">
        <f t="shared" si="167"/>
        <v>0</v>
      </c>
      <c r="M480" s="49"/>
    </row>
    <row r="481" spans="1:13" ht="51.75" customHeight="1" x14ac:dyDescent="0.25">
      <c r="A481" s="44" t="s">
        <v>102</v>
      </c>
      <c r="B481" s="5" t="s">
        <v>161</v>
      </c>
      <c r="C481" s="23" t="s">
        <v>97</v>
      </c>
      <c r="D481" s="23" t="s">
        <v>60</v>
      </c>
      <c r="E481" s="23" t="s">
        <v>498</v>
      </c>
      <c r="F481" s="23" t="s">
        <v>82</v>
      </c>
      <c r="G481" s="28">
        <f>G482</f>
        <v>1207651.43</v>
      </c>
      <c r="H481" s="28">
        <f t="shared" ref="H481:I481" si="168">H482</f>
        <v>0</v>
      </c>
      <c r="I481" s="28">
        <f t="shared" si="168"/>
        <v>0</v>
      </c>
      <c r="M481" s="49"/>
    </row>
    <row r="482" spans="1:13" ht="25.5" customHeight="1" x14ac:dyDescent="0.25">
      <c r="A482" s="44" t="s">
        <v>41</v>
      </c>
      <c r="B482" s="5" t="s">
        <v>161</v>
      </c>
      <c r="C482" s="23" t="s">
        <v>97</v>
      </c>
      <c r="D482" s="23" t="s">
        <v>60</v>
      </c>
      <c r="E482" s="23" t="s">
        <v>498</v>
      </c>
      <c r="F482" s="23" t="s">
        <v>42</v>
      </c>
      <c r="G482" s="73">
        <v>1207651.43</v>
      </c>
      <c r="H482" s="24">
        <v>0</v>
      </c>
      <c r="I482" s="24">
        <v>0</v>
      </c>
      <c r="M482" s="49"/>
    </row>
    <row r="483" spans="1:13" ht="52.5" customHeight="1" x14ac:dyDescent="0.25">
      <c r="A483" s="44" t="s">
        <v>501</v>
      </c>
      <c r="B483" s="5" t="s">
        <v>161</v>
      </c>
      <c r="C483" s="23" t="s">
        <v>97</v>
      </c>
      <c r="D483" s="23" t="s">
        <v>60</v>
      </c>
      <c r="E483" s="23" t="s">
        <v>499</v>
      </c>
      <c r="F483" s="23" t="s">
        <v>2</v>
      </c>
      <c r="G483" s="22">
        <f>G484</f>
        <v>1492651.52</v>
      </c>
      <c r="H483" s="22">
        <f t="shared" ref="H483:I483" si="169">H484</f>
        <v>0</v>
      </c>
      <c r="I483" s="22">
        <f t="shared" si="169"/>
        <v>0</v>
      </c>
      <c r="M483" s="49"/>
    </row>
    <row r="484" spans="1:13" ht="34.5" customHeight="1" x14ac:dyDescent="0.25">
      <c r="A484" s="44" t="s">
        <v>102</v>
      </c>
      <c r="B484" s="5" t="s">
        <v>161</v>
      </c>
      <c r="C484" s="23" t="s">
        <v>97</v>
      </c>
      <c r="D484" s="23" t="s">
        <v>60</v>
      </c>
      <c r="E484" s="23" t="s">
        <v>499</v>
      </c>
      <c r="F484" s="23" t="s">
        <v>82</v>
      </c>
      <c r="G484" s="22">
        <f>G485</f>
        <v>1492651.52</v>
      </c>
      <c r="H484" s="22">
        <f t="shared" ref="H484:I484" si="170">H485</f>
        <v>0</v>
      </c>
      <c r="I484" s="22">
        <f t="shared" si="170"/>
        <v>0</v>
      </c>
      <c r="M484" s="49"/>
    </row>
    <row r="485" spans="1:13" ht="25.5" customHeight="1" x14ac:dyDescent="0.25">
      <c r="A485" s="44" t="s">
        <v>41</v>
      </c>
      <c r="B485" s="5" t="s">
        <v>161</v>
      </c>
      <c r="C485" s="23" t="s">
        <v>97</v>
      </c>
      <c r="D485" s="23" t="s">
        <v>60</v>
      </c>
      <c r="E485" s="23" t="s">
        <v>499</v>
      </c>
      <c r="F485" s="23" t="s">
        <v>42</v>
      </c>
      <c r="G485" s="73">
        <v>1492651.52</v>
      </c>
      <c r="H485" s="24">
        <v>0</v>
      </c>
      <c r="I485" s="24">
        <v>0</v>
      </c>
      <c r="M485" s="49"/>
    </row>
    <row r="486" spans="1:13" ht="38.25" customHeight="1" x14ac:dyDescent="0.25">
      <c r="A486" s="26" t="s">
        <v>267</v>
      </c>
      <c r="B486" s="5" t="s">
        <v>161</v>
      </c>
      <c r="C486" s="23" t="s">
        <v>97</v>
      </c>
      <c r="D486" s="23" t="s">
        <v>60</v>
      </c>
      <c r="E486" s="23" t="s">
        <v>280</v>
      </c>
      <c r="F486" s="23" t="s">
        <v>2</v>
      </c>
      <c r="G486" s="22">
        <f t="shared" ref="G486:I487" si="171">G487</f>
        <v>1297777</v>
      </c>
      <c r="H486" s="22">
        <f t="shared" si="171"/>
        <v>0</v>
      </c>
      <c r="I486" s="22">
        <f t="shared" si="171"/>
        <v>0</v>
      </c>
      <c r="M486" s="49"/>
    </row>
    <row r="487" spans="1:13" ht="51" customHeight="1" x14ac:dyDescent="0.25">
      <c r="A487" s="26" t="s">
        <v>102</v>
      </c>
      <c r="B487" s="5" t="s">
        <v>161</v>
      </c>
      <c r="C487" s="23" t="s">
        <v>97</v>
      </c>
      <c r="D487" s="23" t="s">
        <v>60</v>
      </c>
      <c r="E487" s="23" t="s">
        <v>280</v>
      </c>
      <c r="F487" s="23" t="s">
        <v>82</v>
      </c>
      <c r="G487" s="22">
        <f t="shared" si="171"/>
        <v>1297777</v>
      </c>
      <c r="H487" s="22">
        <f t="shared" si="171"/>
        <v>0</v>
      </c>
      <c r="I487" s="22">
        <f t="shared" si="171"/>
        <v>0</v>
      </c>
      <c r="M487" s="49"/>
    </row>
    <row r="488" spans="1:13" ht="24.75" customHeight="1" x14ac:dyDescent="0.25">
      <c r="A488" s="26" t="s">
        <v>41</v>
      </c>
      <c r="B488" s="5" t="s">
        <v>161</v>
      </c>
      <c r="C488" s="23" t="s">
        <v>97</v>
      </c>
      <c r="D488" s="23" t="s">
        <v>60</v>
      </c>
      <c r="E488" s="23" t="s">
        <v>280</v>
      </c>
      <c r="F488" s="23" t="s">
        <v>42</v>
      </c>
      <c r="G488" s="24">
        <v>1297777</v>
      </c>
      <c r="H488" s="24">
        <v>0</v>
      </c>
      <c r="I488" s="24">
        <v>0</v>
      </c>
      <c r="M488" s="49"/>
    </row>
    <row r="489" spans="1:13" ht="20.25" customHeight="1" x14ac:dyDescent="0.25">
      <c r="A489" s="26" t="s">
        <v>157</v>
      </c>
      <c r="B489" s="5" t="s">
        <v>161</v>
      </c>
      <c r="C489" s="23" t="s">
        <v>97</v>
      </c>
      <c r="D489" s="23" t="s">
        <v>67</v>
      </c>
      <c r="E489" s="23" t="s">
        <v>59</v>
      </c>
      <c r="F489" s="23" t="s">
        <v>2</v>
      </c>
      <c r="G489" s="22">
        <f t="shared" ref="G489:I493" si="172">G490</f>
        <v>40627678</v>
      </c>
      <c r="H489" s="22">
        <f t="shared" si="172"/>
        <v>38129608</v>
      </c>
      <c r="I489" s="22">
        <f t="shared" si="172"/>
        <v>39972108</v>
      </c>
      <c r="M489" s="49"/>
    </row>
    <row r="490" spans="1:13" ht="40.5" customHeight="1" x14ac:dyDescent="0.25">
      <c r="A490" s="26" t="s">
        <v>207</v>
      </c>
      <c r="B490" s="5" t="s">
        <v>161</v>
      </c>
      <c r="C490" s="23" t="s">
        <v>97</v>
      </c>
      <c r="D490" s="23" t="s">
        <v>67</v>
      </c>
      <c r="E490" s="23" t="s">
        <v>98</v>
      </c>
      <c r="F490" s="23" t="s">
        <v>2</v>
      </c>
      <c r="G490" s="22">
        <f t="shared" si="172"/>
        <v>40627678</v>
      </c>
      <c r="H490" s="22">
        <f t="shared" si="172"/>
        <v>38129608</v>
      </c>
      <c r="I490" s="22">
        <f t="shared" si="172"/>
        <v>39972108</v>
      </c>
      <c r="M490" s="49"/>
    </row>
    <row r="491" spans="1:13" ht="57" customHeight="1" x14ac:dyDescent="0.25">
      <c r="A491" s="4" t="s">
        <v>110</v>
      </c>
      <c r="B491" s="5" t="s">
        <v>161</v>
      </c>
      <c r="C491" s="23" t="s">
        <v>97</v>
      </c>
      <c r="D491" s="23" t="s">
        <v>67</v>
      </c>
      <c r="E491" s="23" t="s">
        <v>111</v>
      </c>
      <c r="F491" s="23" t="s">
        <v>2</v>
      </c>
      <c r="G491" s="22">
        <f>G492+G498+G501+G495</f>
        <v>40627678</v>
      </c>
      <c r="H491" s="22">
        <f t="shared" ref="H491:I491" si="173">H492+H498+H501+H495</f>
        <v>38129608</v>
      </c>
      <c r="I491" s="22">
        <f t="shared" si="173"/>
        <v>39972108</v>
      </c>
      <c r="M491" s="49"/>
    </row>
    <row r="492" spans="1:13" ht="54" customHeight="1" x14ac:dyDescent="0.25">
      <c r="A492" s="4" t="s">
        <v>112</v>
      </c>
      <c r="B492" s="5" t="s">
        <v>161</v>
      </c>
      <c r="C492" s="23" t="s">
        <v>97</v>
      </c>
      <c r="D492" s="23" t="s">
        <v>67</v>
      </c>
      <c r="E492" s="23" t="s">
        <v>113</v>
      </c>
      <c r="F492" s="23" t="s">
        <v>2</v>
      </c>
      <c r="G492" s="22">
        <f t="shared" si="172"/>
        <v>38825540</v>
      </c>
      <c r="H492" s="22">
        <f t="shared" si="172"/>
        <v>38129608</v>
      </c>
      <c r="I492" s="22">
        <f t="shared" si="172"/>
        <v>39972108</v>
      </c>
      <c r="M492" s="49"/>
    </row>
    <row r="493" spans="1:13" ht="54.75" customHeight="1" x14ac:dyDescent="0.25">
      <c r="A493" s="4" t="s">
        <v>102</v>
      </c>
      <c r="B493" s="5" t="s">
        <v>161</v>
      </c>
      <c r="C493" s="23" t="s">
        <v>97</v>
      </c>
      <c r="D493" s="23" t="s">
        <v>67</v>
      </c>
      <c r="E493" s="23" t="s">
        <v>113</v>
      </c>
      <c r="F493" s="23" t="s">
        <v>82</v>
      </c>
      <c r="G493" s="22">
        <f t="shared" si="172"/>
        <v>38825540</v>
      </c>
      <c r="H493" s="22">
        <f t="shared" si="172"/>
        <v>38129608</v>
      </c>
      <c r="I493" s="22">
        <f t="shared" si="172"/>
        <v>39972108</v>
      </c>
      <c r="M493" s="49"/>
    </row>
    <row r="494" spans="1:13" ht="27.75" customHeight="1" x14ac:dyDescent="0.25">
      <c r="A494" s="4" t="s">
        <v>41</v>
      </c>
      <c r="B494" s="5" t="s">
        <v>161</v>
      </c>
      <c r="C494" s="23" t="s">
        <v>97</v>
      </c>
      <c r="D494" s="23" t="s">
        <v>67</v>
      </c>
      <c r="E494" s="23" t="s">
        <v>113</v>
      </c>
      <c r="F494" s="23" t="s">
        <v>42</v>
      </c>
      <c r="G494" s="24">
        <v>38825540</v>
      </c>
      <c r="H494" s="24">
        <v>38129608</v>
      </c>
      <c r="I494" s="24">
        <v>39972108</v>
      </c>
      <c r="M494" s="49"/>
    </row>
    <row r="495" spans="1:13" ht="39.75" customHeight="1" x14ac:dyDescent="0.25">
      <c r="A495" s="4" t="s">
        <v>326</v>
      </c>
      <c r="B495" s="5" t="s">
        <v>161</v>
      </c>
      <c r="C495" s="23" t="s">
        <v>97</v>
      </c>
      <c r="D495" s="23" t="s">
        <v>67</v>
      </c>
      <c r="E495" s="23" t="s">
        <v>325</v>
      </c>
      <c r="F495" s="23" t="s">
        <v>2</v>
      </c>
      <c r="G495" s="22">
        <f t="shared" ref="G495:I496" si="174">G496</f>
        <v>1510138</v>
      </c>
      <c r="H495" s="22">
        <f t="shared" si="174"/>
        <v>0</v>
      </c>
      <c r="I495" s="22">
        <f t="shared" si="174"/>
        <v>0</v>
      </c>
      <c r="M495" s="49"/>
    </row>
    <row r="496" spans="1:13" ht="60" customHeight="1" x14ac:dyDescent="0.25">
      <c r="A496" s="4" t="s">
        <v>102</v>
      </c>
      <c r="B496" s="5" t="s">
        <v>161</v>
      </c>
      <c r="C496" s="23" t="s">
        <v>97</v>
      </c>
      <c r="D496" s="23" t="s">
        <v>67</v>
      </c>
      <c r="E496" s="23" t="s">
        <v>325</v>
      </c>
      <c r="F496" s="23" t="s">
        <v>82</v>
      </c>
      <c r="G496" s="22">
        <f t="shared" si="174"/>
        <v>1510138</v>
      </c>
      <c r="H496" s="22">
        <f t="shared" si="174"/>
        <v>0</v>
      </c>
      <c r="I496" s="22">
        <f t="shared" si="174"/>
        <v>0</v>
      </c>
      <c r="M496" s="49"/>
    </row>
    <row r="497" spans="1:13" ht="26.25" customHeight="1" x14ac:dyDescent="0.25">
      <c r="A497" s="4" t="s">
        <v>41</v>
      </c>
      <c r="B497" s="5" t="s">
        <v>161</v>
      </c>
      <c r="C497" s="23" t="s">
        <v>97</v>
      </c>
      <c r="D497" s="23" t="s">
        <v>67</v>
      </c>
      <c r="E497" s="23" t="s">
        <v>325</v>
      </c>
      <c r="F497" s="23" t="s">
        <v>42</v>
      </c>
      <c r="G497" s="24">
        <v>1510138</v>
      </c>
      <c r="H497" s="24">
        <v>0</v>
      </c>
      <c r="I497" s="24">
        <v>0</v>
      </c>
      <c r="M497" s="49"/>
    </row>
    <row r="498" spans="1:13" ht="57.75" customHeight="1" x14ac:dyDescent="0.25">
      <c r="A498" s="4" t="s">
        <v>254</v>
      </c>
      <c r="B498" s="5" t="s">
        <v>161</v>
      </c>
      <c r="C498" s="23" t="s">
        <v>97</v>
      </c>
      <c r="D498" s="23" t="s">
        <v>67</v>
      </c>
      <c r="E498" s="23" t="s">
        <v>278</v>
      </c>
      <c r="F498" s="23" t="s">
        <v>2</v>
      </c>
      <c r="G498" s="22">
        <f t="shared" ref="G498:I499" si="175">G499</f>
        <v>102000</v>
      </c>
      <c r="H498" s="22">
        <f t="shared" si="175"/>
        <v>0</v>
      </c>
      <c r="I498" s="22">
        <f t="shared" si="175"/>
        <v>0</v>
      </c>
      <c r="M498" s="49"/>
    </row>
    <row r="499" spans="1:13" ht="49.5" customHeight="1" x14ac:dyDescent="0.25">
      <c r="A499" s="4" t="s">
        <v>102</v>
      </c>
      <c r="B499" s="5" t="s">
        <v>161</v>
      </c>
      <c r="C499" s="23" t="s">
        <v>97</v>
      </c>
      <c r="D499" s="23" t="s">
        <v>67</v>
      </c>
      <c r="E499" s="23" t="s">
        <v>278</v>
      </c>
      <c r="F499" s="23" t="s">
        <v>82</v>
      </c>
      <c r="G499" s="22">
        <f t="shared" si="175"/>
        <v>102000</v>
      </c>
      <c r="H499" s="22">
        <f t="shared" si="175"/>
        <v>0</v>
      </c>
      <c r="I499" s="22">
        <f t="shared" si="175"/>
        <v>0</v>
      </c>
      <c r="M499" s="49"/>
    </row>
    <row r="500" spans="1:13" ht="24.75" customHeight="1" x14ac:dyDescent="0.25">
      <c r="A500" s="4" t="s">
        <v>41</v>
      </c>
      <c r="B500" s="5" t="s">
        <v>161</v>
      </c>
      <c r="C500" s="23" t="s">
        <v>97</v>
      </c>
      <c r="D500" s="23" t="s">
        <v>67</v>
      </c>
      <c r="E500" s="23" t="s">
        <v>278</v>
      </c>
      <c r="F500" s="23" t="s">
        <v>42</v>
      </c>
      <c r="G500" s="24">
        <v>102000</v>
      </c>
      <c r="H500" s="24">
        <v>0</v>
      </c>
      <c r="I500" s="24">
        <v>0</v>
      </c>
      <c r="M500" s="49"/>
    </row>
    <row r="501" spans="1:13" ht="35.25" customHeight="1" x14ac:dyDescent="0.25">
      <c r="A501" s="4" t="s">
        <v>287</v>
      </c>
      <c r="B501" s="5" t="s">
        <v>161</v>
      </c>
      <c r="C501" s="23" t="s">
        <v>97</v>
      </c>
      <c r="D501" s="23" t="s">
        <v>67</v>
      </c>
      <c r="E501" s="23" t="s">
        <v>367</v>
      </c>
      <c r="F501" s="23" t="s">
        <v>2</v>
      </c>
      <c r="G501" s="22">
        <f t="shared" ref="G501:I502" si="176">G502</f>
        <v>190000</v>
      </c>
      <c r="H501" s="22">
        <f t="shared" si="176"/>
        <v>0</v>
      </c>
      <c r="I501" s="22">
        <f t="shared" si="176"/>
        <v>0</v>
      </c>
      <c r="M501" s="49"/>
    </row>
    <row r="502" spans="1:13" ht="54" customHeight="1" x14ac:dyDescent="0.25">
      <c r="A502" s="4" t="s">
        <v>102</v>
      </c>
      <c r="B502" s="5" t="s">
        <v>161</v>
      </c>
      <c r="C502" s="23" t="s">
        <v>97</v>
      </c>
      <c r="D502" s="23" t="s">
        <v>67</v>
      </c>
      <c r="E502" s="23" t="s">
        <v>367</v>
      </c>
      <c r="F502" s="23" t="s">
        <v>82</v>
      </c>
      <c r="G502" s="22">
        <f t="shared" si="176"/>
        <v>190000</v>
      </c>
      <c r="H502" s="22">
        <f t="shared" si="176"/>
        <v>0</v>
      </c>
      <c r="I502" s="22">
        <f t="shared" si="176"/>
        <v>0</v>
      </c>
      <c r="M502" s="49"/>
    </row>
    <row r="503" spans="1:13" ht="24.75" customHeight="1" x14ac:dyDescent="0.25">
      <c r="A503" s="4" t="s">
        <v>41</v>
      </c>
      <c r="B503" s="5" t="s">
        <v>161</v>
      </c>
      <c r="C503" s="23" t="s">
        <v>97</v>
      </c>
      <c r="D503" s="23" t="s">
        <v>67</v>
      </c>
      <c r="E503" s="23" t="s">
        <v>367</v>
      </c>
      <c r="F503" s="23" t="s">
        <v>42</v>
      </c>
      <c r="G503" s="73">
        <v>190000</v>
      </c>
      <c r="H503" s="24">
        <v>0</v>
      </c>
      <c r="I503" s="24">
        <v>0</v>
      </c>
      <c r="M503" s="49"/>
    </row>
    <row r="504" spans="1:13" ht="24" customHeight="1" x14ac:dyDescent="0.25">
      <c r="A504" s="4" t="s">
        <v>26</v>
      </c>
      <c r="B504" s="5" t="s">
        <v>161</v>
      </c>
      <c r="C504" s="23" t="s">
        <v>97</v>
      </c>
      <c r="D504" s="23" t="s">
        <v>90</v>
      </c>
      <c r="E504" s="23" t="s">
        <v>59</v>
      </c>
      <c r="F504" s="23" t="s">
        <v>2</v>
      </c>
      <c r="G504" s="22">
        <f>G505</f>
        <v>20514473.5</v>
      </c>
      <c r="H504" s="22">
        <f t="shared" ref="H504:I504" si="177">H505</f>
        <v>18643122.800000001</v>
      </c>
      <c r="I504" s="22">
        <f t="shared" si="177"/>
        <v>18643122.800000001</v>
      </c>
      <c r="M504" s="49"/>
    </row>
    <row r="505" spans="1:13" ht="40.5" customHeight="1" x14ac:dyDescent="0.25">
      <c r="A505" s="26" t="s">
        <v>207</v>
      </c>
      <c r="B505" s="5" t="s">
        <v>161</v>
      </c>
      <c r="C505" s="23" t="s">
        <v>97</v>
      </c>
      <c r="D505" s="23" t="s">
        <v>90</v>
      </c>
      <c r="E505" s="23" t="s">
        <v>98</v>
      </c>
      <c r="F505" s="23" t="s">
        <v>2</v>
      </c>
      <c r="G505" s="22">
        <f>G519+G506+G515</f>
        <v>20514473.5</v>
      </c>
      <c r="H505" s="22">
        <f>H519+H506+H515</f>
        <v>18643122.800000001</v>
      </c>
      <c r="I505" s="22">
        <f>I519+I506+I515</f>
        <v>18643122.800000001</v>
      </c>
      <c r="M505" s="49"/>
    </row>
    <row r="506" spans="1:13" ht="50.25" customHeight="1" x14ac:dyDescent="0.25">
      <c r="A506" s="26" t="s">
        <v>110</v>
      </c>
      <c r="B506" s="5" t="s">
        <v>161</v>
      </c>
      <c r="C506" s="23" t="s">
        <v>97</v>
      </c>
      <c r="D506" s="23" t="s">
        <v>90</v>
      </c>
      <c r="E506" s="23" t="s">
        <v>111</v>
      </c>
      <c r="F506" s="23" t="s">
        <v>2</v>
      </c>
      <c r="G506" s="22">
        <f>G510+G507</f>
        <v>4346447.5</v>
      </c>
      <c r="H506" s="22">
        <f t="shared" ref="H506:I506" si="178">H510+H507</f>
        <v>4268026.8</v>
      </c>
      <c r="I506" s="22">
        <f t="shared" si="178"/>
        <v>4268026.8</v>
      </c>
      <c r="M506" s="49"/>
    </row>
    <row r="507" spans="1:13" ht="36" customHeight="1" x14ac:dyDescent="0.25">
      <c r="A507" s="4" t="s">
        <v>290</v>
      </c>
      <c r="B507" s="5" t="s">
        <v>161</v>
      </c>
      <c r="C507" s="23" t="s">
        <v>97</v>
      </c>
      <c r="D507" s="23" t="s">
        <v>90</v>
      </c>
      <c r="E507" s="23" t="s">
        <v>291</v>
      </c>
      <c r="F507" s="23" t="s">
        <v>2</v>
      </c>
      <c r="G507" s="22">
        <f t="shared" ref="G507:I508" si="179">G508</f>
        <v>435000</v>
      </c>
      <c r="H507" s="22">
        <f t="shared" si="179"/>
        <v>0</v>
      </c>
      <c r="I507" s="22">
        <f t="shared" si="179"/>
        <v>0</v>
      </c>
      <c r="M507" s="49"/>
    </row>
    <row r="508" spans="1:13" ht="53.25" customHeight="1" x14ac:dyDescent="0.25">
      <c r="A508" s="4" t="s">
        <v>102</v>
      </c>
      <c r="B508" s="5" t="s">
        <v>161</v>
      </c>
      <c r="C508" s="23" t="s">
        <v>97</v>
      </c>
      <c r="D508" s="23" t="s">
        <v>90</v>
      </c>
      <c r="E508" s="23" t="s">
        <v>291</v>
      </c>
      <c r="F508" s="23" t="s">
        <v>82</v>
      </c>
      <c r="G508" s="22">
        <f t="shared" si="179"/>
        <v>435000</v>
      </c>
      <c r="H508" s="22">
        <f t="shared" si="179"/>
        <v>0</v>
      </c>
      <c r="I508" s="22">
        <f t="shared" si="179"/>
        <v>0</v>
      </c>
      <c r="M508" s="49"/>
    </row>
    <row r="509" spans="1:13" ht="24.75" customHeight="1" x14ac:dyDescent="0.25">
      <c r="A509" s="4" t="s">
        <v>41</v>
      </c>
      <c r="B509" s="5" t="s">
        <v>161</v>
      </c>
      <c r="C509" s="23" t="s">
        <v>97</v>
      </c>
      <c r="D509" s="23" t="s">
        <v>90</v>
      </c>
      <c r="E509" s="23" t="s">
        <v>291</v>
      </c>
      <c r="F509" s="23" t="s">
        <v>42</v>
      </c>
      <c r="G509" s="24">
        <v>435000</v>
      </c>
      <c r="H509" s="24">
        <v>0</v>
      </c>
      <c r="I509" s="24">
        <v>0</v>
      </c>
      <c r="M509" s="49"/>
    </row>
    <row r="510" spans="1:13" ht="51.75" customHeight="1" x14ac:dyDescent="0.25">
      <c r="A510" s="4" t="s">
        <v>301</v>
      </c>
      <c r="B510" s="5" t="s">
        <v>161</v>
      </c>
      <c r="C510" s="23" t="s">
        <v>97</v>
      </c>
      <c r="D510" s="23" t="s">
        <v>90</v>
      </c>
      <c r="E510" s="23" t="s">
        <v>118</v>
      </c>
      <c r="F510" s="23" t="s">
        <v>2</v>
      </c>
      <c r="G510" s="22">
        <f>G511+G513</f>
        <v>3911447.5</v>
      </c>
      <c r="H510" s="22">
        <f>H511+H513</f>
        <v>4268026.8</v>
      </c>
      <c r="I510" s="22">
        <f>I511+I513</f>
        <v>4268026.8</v>
      </c>
      <c r="M510" s="49"/>
    </row>
    <row r="511" spans="1:13" ht="34.5" customHeight="1" x14ac:dyDescent="0.25">
      <c r="A511" s="4" t="s">
        <v>119</v>
      </c>
      <c r="B511" s="5" t="s">
        <v>161</v>
      </c>
      <c r="C511" s="23" t="s">
        <v>97</v>
      </c>
      <c r="D511" s="23" t="s">
        <v>90</v>
      </c>
      <c r="E511" s="23" t="s">
        <v>118</v>
      </c>
      <c r="F511" s="23" t="s">
        <v>120</v>
      </c>
      <c r="G511" s="22">
        <f>G512</f>
        <v>300000</v>
      </c>
      <c r="H511" s="22">
        <f>H512</f>
        <v>350000</v>
      </c>
      <c r="I511" s="22">
        <f>I512</f>
        <v>350000</v>
      </c>
      <c r="M511" s="49"/>
    </row>
    <row r="512" spans="1:13" ht="37.5" customHeight="1" x14ac:dyDescent="0.25">
      <c r="A512" s="4" t="s">
        <v>43</v>
      </c>
      <c r="B512" s="5" t="s">
        <v>161</v>
      </c>
      <c r="C512" s="23" t="s">
        <v>97</v>
      </c>
      <c r="D512" s="23" t="s">
        <v>90</v>
      </c>
      <c r="E512" s="23" t="s">
        <v>118</v>
      </c>
      <c r="F512" s="23" t="s">
        <v>44</v>
      </c>
      <c r="G512" s="24">
        <v>300000</v>
      </c>
      <c r="H512" s="24">
        <v>350000</v>
      </c>
      <c r="I512" s="24">
        <v>350000</v>
      </c>
      <c r="M512" s="49"/>
    </row>
    <row r="513" spans="1:13" ht="53.25" customHeight="1" x14ac:dyDescent="0.25">
      <c r="A513" s="4" t="s">
        <v>102</v>
      </c>
      <c r="B513" s="5" t="s">
        <v>161</v>
      </c>
      <c r="C513" s="23" t="s">
        <v>97</v>
      </c>
      <c r="D513" s="23" t="s">
        <v>90</v>
      </c>
      <c r="E513" s="23" t="s">
        <v>118</v>
      </c>
      <c r="F513" s="23" t="s">
        <v>82</v>
      </c>
      <c r="G513" s="22">
        <f>G514</f>
        <v>3611447.5</v>
      </c>
      <c r="H513" s="22">
        <f>H514</f>
        <v>3918026.8</v>
      </c>
      <c r="I513" s="22">
        <f>I514</f>
        <v>3918026.8</v>
      </c>
      <c r="M513" s="49"/>
    </row>
    <row r="514" spans="1:13" ht="21.75" customHeight="1" x14ac:dyDescent="0.25">
      <c r="A514" s="4" t="s">
        <v>41</v>
      </c>
      <c r="B514" s="5" t="s">
        <v>161</v>
      </c>
      <c r="C514" s="23" t="s">
        <v>97</v>
      </c>
      <c r="D514" s="23" t="s">
        <v>90</v>
      </c>
      <c r="E514" s="23" t="s">
        <v>118</v>
      </c>
      <c r="F514" s="23" t="s">
        <v>42</v>
      </c>
      <c r="G514" s="24">
        <v>3611447.5</v>
      </c>
      <c r="H514" s="24">
        <v>3918026.8</v>
      </c>
      <c r="I514" s="24">
        <v>3918026.8</v>
      </c>
      <c r="M514" s="49"/>
    </row>
    <row r="515" spans="1:13" ht="36" customHeight="1" x14ac:dyDescent="0.25">
      <c r="A515" s="26" t="s">
        <v>282</v>
      </c>
      <c r="B515" s="5" t="s">
        <v>161</v>
      </c>
      <c r="C515" s="23" t="s">
        <v>97</v>
      </c>
      <c r="D515" s="23" t="s">
        <v>90</v>
      </c>
      <c r="E515" s="23" t="s">
        <v>283</v>
      </c>
      <c r="F515" s="23" t="s">
        <v>2</v>
      </c>
      <c r="G515" s="22">
        <f t="shared" ref="G515:I517" si="180">G516</f>
        <v>73530</v>
      </c>
      <c r="H515" s="22">
        <f t="shared" si="180"/>
        <v>0</v>
      </c>
      <c r="I515" s="22">
        <f t="shared" si="180"/>
        <v>0</v>
      </c>
      <c r="M515" s="49"/>
    </row>
    <row r="516" spans="1:13" ht="36" customHeight="1" x14ac:dyDescent="0.25">
      <c r="A516" s="4" t="s">
        <v>284</v>
      </c>
      <c r="B516" s="5" t="s">
        <v>161</v>
      </c>
      <c r="C516" s="23" t="s">
        <v>97</v>
      </c>
      <c r="D516" s="23" t="s">
        <v>90</v>
      </c>
      <c r="E516" s="23" t="s">
        <v>285</v>
      </c>
      <c r="F516" s="23" t="s">
        <v>2</v>
      </c>
      <c r="G516" s="22">
        <f t="shared" si="180"/>
        <v>73530</v>
      </c>
      <c r="H516" s="22">
        <f t="shared" si="180"/>
        <v>0</v>
      </c>
      <c r="I516" s="22">
        <f t="shared" si="180"/>
        <v>0</v>
      </c>
      <c r="M516" s="49"/>
    </row>
    <row r="517" spans="1:13" ht="38.25" customHeight="1" x14ac:dyDescent="0.25">
      <c r="A517" s="4" t="s">
        <v>286</v>
      </c>
      <c r="B517" s="5" t="s">
        <v>161</v>
      </c>
      <c r="C517" s="23" t="s">
        <v>97</v>
      </c>
      <c r="D517" s="23" t="s">
        <v>90</v>
      </c>
      <c r="E517" s="23" t="s">
        <v>285</v>
      </c>
      <c r="F517" s="23" t="s">
        <v>72</v>
      </c>
      <c r="G517" s="22">
        <f t="shared" si="180"/>
        <v>73530</v>
      </c>
      <c r="H517" s="22">
        <f t="shared" si="180"/>
        <v>0</v>
      </c>
      <c r="I517" s="22">
        <f t="shared" si="180"/>
        <v>0</v>
      </c>
      <c r="M517" s="49"/>
    </row>
    <row r="518" spans="1:13" ht="53.25" customHeight="1" x14ac:dyDescent="0.25">
      <c r="A518" s="4" t="s">
        <v>73</v>
      </c>
      <c r="B518" s="5" t="s">
        <v>161</v>
      </c>
      <c r="C518" s="23" t="s">
        <v>97</v>
      </c>
      <c r="D518" s="23" t="s">
        <v>90</v>
      </c>
      <c r="E518" s="23" t="s">
        <v>285</v>
      </c>
      <c r="F518" s="23" t="s">
        <v>6</v>
      </c>
      <c r="G518" s="24">
        <v>73530</v>
      </c>
      <c r="H518" s="24">
        <v>0</v>
      </c>
      <c r="I518" s="24">
        <v>0</v>
      </c>
      <c r="M518" s="49"/>
    </row>
    <row r="519" spans="1:13" ht="52.5" customHeight="1" x14ac:dyDescent="0.25">
      <c r="A519" s="4" t="s">
        <v>209</v>
      </c>
      <c r="B519" s="5" t="s">
        <v>161</v>
      </c>
      <c r="C519" s="23" t="s">
        <v>97</v>
      </c>
      <c r="D519" s="23" t="s">
        <v>90</v>
      </c>
      <c r="E519" s="23" t="s">
        <v>144</v>
      </c>
      <c r="F519" s="23" t="s">
        <v>2</v>
      </c>
      <c r="G519" s="22">
        <f>G520+G527</f>
        <v>16094496</v>
      </c>
      <c r="H519" s="22">
        <f>H520+H527</f>
        <v>14375096</v>
      </c>
      <c r="I519" s="22">
        <f>I520+I527</f>
        <v>14375096</v>
      </c>
      <c r="M519" s="49"/>
    </row>
    <row r="520" spans="1:13" ht="39" customHeight="1" x14ac:dyDescent="0.25">
      <c r="A520" s="4" t="s">
        <v>27</v>
      </c>
      <c r="B520" s="5" t="s">
        <v>161</v>
      </c>
      <c r="C520" s="23" t="s">
        <v>97</v>
      </c>
      <c r="D520" s="23" t="s">
        <v>90</v>
      </c>
      <c r="E520" s="23" t="s">
        <v>121</v>
      </c>
      <c r="F520" s="23" t="s">
        <v>2</v>
      </c>
      <c r="G520" s="22">
        <f>G521+G523+G525</f>
        <v>15954496</v>
      </c>
      <c r="H520" s="22">
        <f>H521+H523+H525</f>
        <v>14375096</v>
      </c>
      <c r="I520" s="22">
        <f>I521+I523+I525</f>
        <v>14375096</v>
      </c>
      <c r="M520" s="49"/>
    </row>
    <row r="521" spans="1:13" ht="89.25" customHeight="1" x14ac:dyDescent="0.25">
      <c r="A521" s="4" t="s">
        <v>180</v>
      </c>
      <c r="B521" s="5" t="s">
        <v>161</v>
      </c>
      <c r="C521" s="23" t="s">
        <v>97</v>
      </c>
      <c r="D521" s="23" t="s">
        <v>90</v>
      </c>
      <c r="E521" s="23" t="s">
        <v>121</v>
      </c>
      <c r="F521" s="23" t="s">
        <v>65</v>
      </c>
      <c r="G521" s="22">
        <f>G522</f>
        <v>14019666</v>
      </c>
      <c r="H521" s="22">
        <f>H522</f>
        <v>14019666</v>
      </c>
      <c r="I521" s="22">
        <f>I522</f>
        <v>14019666</v>
      </c>
      <c r="M521" s="49"/>
    </row>
    <row r="522" spans="1:13" ht="33.75" customHeight="1" x14ac:dyDescent="0.25">
      <c r="A522" s="4" t="s">
        <v>15</v>
      </c>
      <c r="B522" s="5" t="s">
        <v>161</v>
      </c>
      <c r="C522" s="23" t="s">
        <v>97</v>
      </c>
      <c r="D522" s="23" t="s">
        <v>90</v>
      </c>
      <c r="E522" s="23" t="s">
        <v>121</v>
      </c>
      <c r="F522" s="23" t="s">
        <v>16</v>
      </c>
      <c r="G522" s="24">
        <v>14019666</v>
      </c>
      <c r="H522" s="24">
        <v>14019666</v>
      </c>
      <c r="I522" s="24">
        <v>14019666</v>
      </c>
      <c r="M522" s="49"/>
    </row>
    <row r="523" spans="1:13" ht="36.75" customHeight="1" x14ac:dyDescent="0.25">
      <c r="A523" s="4" t="s">
        <v>242</v>
      </c>
      <c r="B523" s="5" t="s">
        <v>161</v>
      </c>
      <c r="C523" s="23" t="s">
        <v>97</v>
      </c>
      <c r="D523" s="23" t="s">
        <v>90</v>
      </c>
      <c r="E523" s="23" t="s">
        <v>121</v>
      </c>
      <c r="F523" s="23" t="s">
        <v>72</v>
      </c>
      <c r="G523" s="22">
        <f>G524</f>
        <v>1930330</v>
      </c>
      <c r="H523" s="22">
        <f>H524</f>
        <v>355430</v>
      </c>
      <c r="I523" s="22">
        <f>I524</f>
        <v>355430</v>
      </c>
      <c r="M523" s="49"/>
    </row>
    <row r="524" spans="1:13" ht="51.75" customHeight="1" x14ac:dyDescent="0.25">
      <c r="A524" s="4" t="s">
        <v>73</v>
      </c>
      <c r="B524" s="5" t="s">
        <v>161</v>
      </c>
      <c r="C524" s="23" t="s">
        <v>97</v>
      </c>
      <c r="D524" s="23" t="s">
        <v>90</v>
      </c>
      <c r="E524" s="23" t="s">
        <v>121</v>
      </c>
      <c r="F524" s="23" t="s">
        <v>6</v>
      </c>
      <c r="G524" s="24">
        <v>1930330</v>
      </c>
      <c r="H524" s="24">
        <v>355430</v>
      </c>
      <c r="I524" s="24">
        <v>355430</v>
      </c>
      <c r="M524" s="49"/>
    </row>
    <row r="525" spans="1:13" ht="19.5" customHeight="1" outlineLevel="5" x14ac:dyDescent="0.25">
      <c r="A525" s="4" t="s">
        <v>75</v>
      </c>
      <c r="B525" s="5" t="s">
        <v>161</v>
      </c>
      <c r="C525" s="23" t="s">
        <v>97</v>
      </c>
      <c r="D525" s="23" t="s">
        <v>90</v>
      </c>
      <c r="E525" s="23" t="s">
        <v>121</v>
      </c>
      <c r="F525" s="23" t="s">
        <v>76</v>
      </c>
      <c r="G525" s="22">
        <f>G526</f>
        <v>4500</v>
      </c>
      <c r="H525" s="22">
        <f>H526</f>
        <v>0</v>
      </c>
      <c r="I525" s="22">
        <f>I526</f>
        <v>0</v>
      </c>
      <c r="M525" s="49"/>
    </row>
    <row r="526" spans="1:13" ht="21.75" customHeight="1" outlineLevel="5" x14ac:dyDescent="0.25">
      <c r="A526" s="4" t="s">
        <v>8</v>
      </c>
      <c r="B526" s="5" t="s">
        <v>161</v>
      </c>
      <c r="C526" s="23" t="s">
        <v>97</v>
      </c>
      <c r="D526" s="23" t="s">
        <v>90</v>
      </c>
      <c r="E526" s="23" t="s">
        <v>121</v>
      </c>
      <c r="F526" s="23" t="s">
        <v>9</v>
      </c>
      <c r="G526" s="24">
        <v>4500</v>
      </c>
      <c r="H526" s="24">
        <v>0</v>
      </c>
      <c r="I526" s="24">
        <v>0</v>
      </c>
      <c r="M526" s="49"/>
    </row>
    <row r="527" spans="1:13" ht="36.75" customHeight="1" outlineLevel="5" x14ac:dyDescent="0.25">
      <c r="A527" s="4" t="s">
        <v>289</v>
      </c>
      <c r="B527" s="5" t="s">
        <v>161</v>
      </c>
      <c r="C527" s="23" t="s">
        <v>97</v>
      </c>
      <c r="D527" s="23" t="s">
        <v>90</v>
      </c>
      <c r="E527" s="23" t="s">
        <v>288</v>
      </c>
      <c r="F527" s="23" t="s">
        <v>2</v>
      </c>
      <c r="G527" s="22">
        <f t="shared" ref="G527:I528" si="181">G528</f>
        <v>140000</v>
      </c>
      <c r="H527" s="22">
        <f t="shared" si="181"/>
        <v>0</v>
      </c>
      <c r="I527" s="22">
        <f t="shared" si="181"/>
        <v>0</v>
      </c>
      <c r="M527" s="49"/>
    </row>
    <row r="528" spans="1:13" ht="37.5" customHeight="1" outlineLevel="5" x14ac:dyDescent="0.25">
      <c r="A528" s="4" t="s">
        <v>148</v>
      </c>
      <c r="B528" s="5" t="s">
        <v>161</v>
      </c>
      <c r="C528" s="23" t="s">
        <v>97</v>
      </c>
      <c r="D528" s="23" t="s">
        <v>90</v>
      </c>
      <c r="E528" s="23" t="s">
        <v>288</v>
      </c>
      <c r="F528" s="23" t="s">
        <v>72</v>
      </c>
      <c r="G528" s="22">
        <f t="shared" si="181"/>
        <v>140000</v>
      </c>
      <c r="H528" s="22">
        <f t="shared" si="181"/>
        <v>0</v>
      </c>
      <c r="I528" s="22">
        <f t="shared" si="181"/>
        <v>0</v>
      </c>
      <c r="M528" s="49"/>
    </row>
    <row r="529" spans="1:13" ht="54" customHeight="1" outlineLevel="5" x14ac:dyDescent="0.25">
      <c r="A529" s="4" t="s">
        <v>73</v>
      </c>
      <c r="B529" s="5" t="s">
        <v>161</v>
      </c>
      <c r="C529" s="23" t="s">
        <v>97</v>
      </c>
      <c r="D529" s="23" t="s">
        <v>90</v>
      </c>
      <c r="E529" s="23" t="s">
        <v>288</v>
      </c>
      <c r="F529" s="23" t="s">
        <v>6</v>
      </c>
      <c r="G529" s="24">
        <v>140000</v>
      </c>
      <c r="H529" s="24">
        <v>0</v>
      </c>
      <c r="I529" s="24">
        <v>0</v>
      </c>
      <c r="M529" s="49"/>
    </row>
    <row r="530" spans="1:13" ht="21.75" customHeight="1" outlineLevel="5" x14ac:dyDescent="0.25">
      <c r="A530" s="26" t="s">
        <v>31</v>
      </c>
      <c r="B530" s="5" t="s">
        <v>161</v>
      </c>
      <c r="C530" s="23" t="s">
        <v>129</v>
      </c>
      <c r="D530" s="23" t="s">
        <v>58</v>
      </c>
      <c r="E530" s="23" t="s">
        <v>59</v>
      </c>
      <c r="F530" s="23" t="s">
        <v>2</v>
      </c>
      <c r="G530" s="22">
        <f>G538+G531</f>
        <v>5891020</v>
      </c>
      <c r="H530" s="22">
        <f>H538+H531</f>
        <v>3619756</v>
      </c>
      <c r="I530" s="22">
        <f>I538+I531</f>
        <v>3764798</v>
      </c>
      <c r="M530" s="49"/>
    </row>
    <row r="531" spans="1:13" ht="24" customHeight="1" outlineLevel="5" x14ac:dyDescent="0.25">
      <c r="A531" s="26" t="s">
        <v>175</v>
      </c>
      <c r="B531" s="5" t="s">
        <v>161</v>
      </c>
      <c r="C531" s="23" t="s">
        <v>129</v>
      </c>
      <c r="D531" s="23" t="s">
        <v>67</v>
      </c>
      <c r="E531" s="23" t="s">
        <v>59</v>
      </c>
      <c r="F531" s="23" t="s">
        <v>2</v>
      </c>
      <c r="G531" s="22">
        <f t="shared" ref="G531:I536" si="182">G532</f>
        <v>2410000</v>
      </c>
      <c r="H531" s="22">
        <f t="shared" si="182"/>
        <v>0</v>
      </c>
      <c r="I531" s="22">
        <f t="shared" si="182"/>
        <v>0</v>
      </c>
      <c r="M531" s="49"/>
    </row>
    <row r="532" spans="1:13" ht="37.5" customHeight="1" outlineLevel="5" x14ac:dyDescent="0.25">
      <c r="A532" s="26" t="s">
        <v>207</v>
      </c>
      <c r="B532" s="5" t="s">
        <v>161</v>
      </c>
      <c r="C532" s="23" t="s">
        <v>129</v>
      </c>
      <c r="D532" s="23" t="s">
        <v>67</v>
      </c>
      <c r="E532" s="23" t="s">
        <v>98</v>
      </c>
      <c r="F532" s="23" t="s">
        <v>2</v>
      </c>
      <c r="G532" s="22">
        <f>G533</f>
        <v>2410000</v>
      </c>
      <c r="H532" s="22">
        <f>H533</f>
        <v>0</v>
      </c>
      <c r="I532" s="22">
        <f>I533</f>
        <v>0</v>
      </c>
      <c r="M532" s="49"/>
    </row>
    <row r="533" spans="1:13" ht="24.75" customHeight="1" outlineLevel="5" x14ac:dyDescent="0.25">
      <c r="A533" s="26" t="s">
        <v>176</v>
      </c>
      <c r="B533" s="5" t="s">
        <v>161</v>
      </c>
      <c r="C533" s="23" t="s">
        <v>129</v>
      </c>
      <c r="D533" s="23" t="s">
        <v>67</v>
      </c>
      <c r="E533" s="23" t="s">
        <v>107</v>
      </c>
      <c r="F533" s="23" t="s">
        <v>2</v>
      </c>
      <c r="G533" s="22">
        <f t="shared" si="182"/>
        <v>2410000</v>
      </c>
      <c r="H533" s="22">
        <f t="shared" si="182"/>
        <v>0</v>
      </c>
      <c r="I533" s="22">
        <f t="shared" si="182"/>
        <v>0</v>
      </c>
      <c r="M533" s="49"/>
    </row>
    <row r="534" spans="1:13" ht="69" customHeight="1" outlineLevel="5" x14ac:dyDescent="0.25">
      <c r="A534" s="4" t="s">
        <v>476</v>
      </c>
      <c r="B534" s="5" t="s">
        <v>161</v>
      </c>
      <c r="C534" s="23" t="s">
        <v>129</v>
      </c>
      <c r="D534" s="23" t="s">
        <v>67</v>
      </c>
      <c r="E534" s="23" t="s">
        <v>475</v>
      </c>
      <c r="F534" s="23" t="s">
        <v>2</v>
      </c>
      <c r="G534" s="22">
        <f t="shared" si="182"/>
        <v>2410000</v>
      </c>
      <c r="H534" s="22">
        <f t="shared" si="182"/>
        <v>0</v>
      </c>
      <c r="I534" s="22">
        <f t="shared" si="182"/>
        <v>0</v>
      </c>
      <c r="M534" s="49"/>
    </row>
    <row r="535" spans="1:13" ht="63.75" customHeight="1" outlineLevel="5" x14ac:dyDescent="0.25">
      <c r="A535" s="26" t="s">
        <v>483</v>
      </c>
      <c r="B535" s="5" t="s">
        <v>161</v>
      </c>
      <c r="C535" s="23" t="s">
        <v>129</v>
      </c>
      <c r="D535" s="23" t="s">
        <v>67</v>
      </c>
      <c r="E535" s="23" t="s">
        <v>482</v>
      </c>
      <c r="F535" s="23" t="s">
        <v>2</v>
      </c>
      <c r="G535" s="22">
        <f t="shared" si="182"/>
        <v>2410000</v>
      </c>
      <c r="H535" s="22">
        <f t="shared" si="182"/>
        <v>0</v>
      </c>
      <c r="I535" s="22">
        <f t="shared" si="182"/>
        <v>0</v>
      </c>
      <c r="M535" s="49"/>
    </row>
    <row r="536" spans="1:13" ht="36.75" customHeight="1" outlineLevel="5" x14ac:dyDescent="0.25">
      <c r="A536" s="26" t="s">
        <v>119</v>
      </c>
      <c r="B536" s="5" t="s">
        <v>161</v>
      </c>
      <c r="C536" s="23" t="s">
        <v>129</v>
      </c>
      <c r="D536" s="23" t="s">
        <v>67</v>
      </c>
      <c r="E536" s="23" t="s">
        <v>482</v>
      </c>
      <c r="F536" s="23" t="s">
        <v>120</v>
      </c>
      <c r="G536" s="22">
        <f t="shared" si="182"/>
        <v>2410000</v>
      </c>
      <c r="H536" s="22">
        <f t="shared" si="182"/>
        <v>0</v>
      </c>
      <c r="I536" s="22">
        <f t="shared" si="182"/>
        <v>0</v>
      </c>
      <c r="M536" s="49"/>
    </row>
    <row r="537" spans="1:13" ht="39" customHeight="1" outlineLevel="5" x14ac:dyDescent="0.25">
      <c r="A537" s="26" t="s">
        <v>43</v>
      </c>
      <c r="B537" s="5" t="s">
        <v>161</v>
      </c>
      <c r="C537" s="23" t="s">
        <v>129</v>
      </c>
      <c r="D537" s="23" t="s">
        <v>67</v>
      </c>
      <c r="E537" s="23" t="s">
        <v>482</v>
      </c>
      <c r="F537" s="23" t="s">
        <v>44</v>
      </c>
      <c r="G537" s="24">
        <v>2410000</v>
      </c>
      <c r="H537" s="24">
        <v>0</v>
      </c>
      <c r="I537" s="24">
        <v>0</v>
      </c>
      <c r="M537" s="49"/>
    </row>
    <row r="538" spans="1:13" ht="22.5" customHeight="1" outlineLevel="5" x14ac:dyDescent="0.25">
      <c r="A538" s="4" t="s">
        <v>36</v>
      </c>
      <c r="B538" s="5" t="s">
        <v>161</v>
      </c>
      <c r="C538" s="23" t="s">
        <v>129</v>
      </c>
      <c r="D538" s="23" t="s">
        <v>70</v>
      </c>
      <c r="E538" s="23" t="s">
        <v>59</v>
      </c>
      <c r="F538" s="23" t="s">
        <v>2</v>
      </c>
      <c r="G538" s="22">
        <f>G541</f>
        <v>3481020</v>
      </c>
      <c r="H538" s="22">
        <f>H541</f>
        <v>3619756</v>
      </c>
      <c r="I538" s="22">
        <f>I541</f>
        <v>3764798</v>
      </c>
      <c r="M538" s="49"/>
    </row>
    <row r="539" spans="1:13" ht="39.75" customHeight="1" outlineLevel="5" x14ac:dyDescent="0.25">
      <c r="A539" s="26" t="s">
        <v>211</v>
      </c>
      <c r="B539" s="5" t="s">
        <v>161</v>
      </c>
      <c r="C539" s="23" t="s">
        <v>129</v>
      </c>
      <c r="D539" s="23" t="s">
        <v>70</v>
      </c>
      <c r="E539" s="23" t="s">
        <v>98</v>
      </c>
      <c r="F539" s="23" t="s">
        <v>2</v>
      </c>
      <c r="G539" s="22">
        <f t="shared" ref="G539:I542" si="183">G540</f>
        <v>3481020</v>
      </c>
      <c r="H539" s="22">
        <f t="shared" si="183"/>
        <v>3619756</v>
      </c>
      <c r="I539" s="22">
        <f t="shared" si="183"/>
        <v>3764798</v>
      </c>
      <c r="M539" s="49"/>
    </row>
    <row r="540" spans="1:13" ht="57" customHeight="1" outlineLevel="5" x14ac:dyDescent="0.25">
      <c r="A540" s="4" t="s">
        <v>209</v>
      </c>
      <c r="B540" s="5" t="s">
        <v>161</v>
      </c>
      <c r="C540" s="23" t="s">
        <v>129</v>
      </c>
      <c r="D540" s="23" t="s">
        <v>70</v>
      </c>
      <c r="E540" s="23" t="s">
        <v>144</v>
      </c>
      <c r="F540" s="23" t="s">
        <v>2</v>
      </c>
      <c r="G540" s="22">
        <f t="shared" si="183"/>
        <v>3481020</v>
      </c>
      <c r="H540" s="22">
        <f t="shared" si="183"/>
        <v>3619756</v>
      </c>
      <c r="I540" s="22">
        <f t="shared" si="183"/>
        <v>3764798</v>
      </c>
      <c r="M540" s="49"/>
    </row>
    <row r="541" spans="1:13" ht="101.25" customHeight="1" outlineLevel="5" x14ac:dyDescent="0.25">
      <c r="A541" s="26" t="s">
        <v>484</v>
      </c>
      <c r="B541" s="5" t="s">
        <v>161</v>
      </c>
      <c r="C541" s="23" t="s">
        <v>129</v>
      </c>
      <c r="D541" s="23" t="s">
        <v>70</v>
      </c>
      <c r="E541" s="23" t="s">
        <v>131</v>
      </c>
      <c r="F541" s="23" t="s">
        <v>2</v>
      </c>
      <c r="G541" s="22">
        <f t="shared" si="183"/>
        <v>3481020</v>
      </c>
      <c r="H541" s="22">
        <f t="shared" si="183"/>
        <v>3619756</v>
      </c>
      <c r="I541" s="22">
        <f t="shared" si="183"/>
        <v>3764798</v>
      </c>
      <c r="M541" s="49"/>
    </row>
    <row r="542" spans="1:13" ht="37.5" customHeight="1" outlineLevel="5" x14ac:dyDescent="0.25">
      <c r="A542" s="26" t="s">
        <v>119</v>
      </c>
      <c r="B542" s="5" t="s">
        <v>161</v>
      </c>
      <c r="C542" s="23" t="s">
        <v>129</v>
      </c>
      <c r="D542" s="23" t="s">
        <v>70</v>
      </c>
      <c r="E542" s="23" t="s">
        <v>131</v>
      </c>
      <c r="F542" s="23" t="s">
        <v>120</v>
      </c>
      <c r="G542" s="22">
        <f t="shared" si="183"/>
        <v>3481020</v>
      </c>
      <c r="H542" s="22">
        <f t="shared" si="183"/>
        <v>3619756</v>
      </c>
      <c r="I542" s="22">
        <f t="shared" si="183"/>
        <v>3764798</v>
      </c>
      <c r="M542" s="49"/>
    </row>
    <row r="543" spans="1:13" ht="36" customHeight="1" outlineLevel="5" x14ac:dyDescent="0.25">
      <c r="A543" s="26" t="s">
        <v>34</v>
      </c>
      <c r="B543" s="5" t="s">
        <v>161</v>
      </c>
      <c r="C543" s="23" t="s">
        <v>129</v>
      </c>
      <c r="D543" s="23" t="s">
        <v>70</v>
      </c>
      <c r="E543" s="23" t="s">
        <v>131</v>
      </c>
      <c r="F543" s="23" t="s">
        <v>35</v>
      </c>
      <c r="G543" s="24">
        <v>3481020</v>
      </c>
      <c r="H543" s="24">
        <v>3619756</v>
      </c>
      <c r="I543" s="24">
        <v>3764798</v>
      </c>
      <c r="M543" s="49"/>
    </row>
    <row r="544" spans="1:13" ht="21.75" customHeight="1" outlineLevel="5" x14ac:dyDescent="0.25">
      <c r="A544" s="26" t="s">
        <v>37</v>
      </c>
      <c r="B544" s="5" t="s">
        <v>161</v>
      </c>
      <c r="C544" s="23" t="s">
        <v>77</v>
      </c>
      <c r="D544" s="23" t="s">
        <v>58</v>
      </c>
      <c r="E544" s="23" t="s">
        <v>59</v>
      </c>
      <c r="F544" s="23" t="s">
        <v>2</v>
      </c>
      <c r="G544" s="22">
        <f t="shared" ref="G544:I545" si="184">G545</f>
        <v>1525000</v>
      </c>
      <c r="H544" s="22">
        <f t="shared" si="184"/>
        <v>0</v>
      </c>
      <c r="I544" s="22">
        <f t="shared" si="184"/>
        <v>0</v>
      </c>
      <c r="M544" s="49"/>
    </row>
    <row r="545" spans="1:15" ht="22.5" customHeight="1" outlineLevel="5" x14ac:dyDescent="0.25">
      <c r="A545" s="26" t="s">
        <v>169</v>
      </c>
      <c r="B545" s="5" t="s">
        <v>161</v>
      </c>
      <c r="C545" s="23" t="s">
        <v>77</v>
      </c>
      <c r="D545" s="23" t="s">
        <v>60</v>
      </c>
      <c r="E545" s="23" t="s">
        <v>59</v>
      </c>
      <c r="F545" s="23" t="s">
        <v>2</v>
      </c>
      <c r="G545" s="22">
        <f t="shared" si="184"/>
        <v>1525000</v>
      </c>
      <c r="H545" s="22">
        <f t="shared" si="184"/>
        <v>0</v>
      </c>
      <c r="I545" s="22">
        <f t="shared" si="184"/>
        <v>0</v>
      </c>
      <c r="M545" s="49"/>
    </row>
    <row r="546" spans="1:15" ht="52.5" customHeight="1" outlineLevel="5" x14ac:dyDescent="0.25">
      <c r="A546" s="26" t="s">
        <v>444</v>
      </c>
      <c r="B546" s="5" t="s">
        <v>161</v>
      </c>
      <c r="C546" s="23" t="s">
        <v>77</v>
      </c>
      <c r="D546" s="23" t="s">
        <v>60</v>
      </c>
      <c r="E546" s="23" t="s">
        <v>132</v>
      </c>
      <c r="F546" s="23" t="s">
        <v>2</v>
      </c>
      <c r="G546" s="22">
        <f>G547+G550</f>
        <v>1525000</v>
      </c>
      <c r="H546" s="22">
        <f>H547+H550</f>
        <v>0</v>
      </c>
      <c r="I546" s="22">
        <f>I547+I550</f>
        <v>0</v>
      </c>
      <c r="M546" s="49"/>
    </row>
    <row r="547" spans="1:15" ht="36.75" customHeight="1" outlineLevel="5" x14ac:dyDescent="0.25">
      <c r="A547" s="26" t="s">
        <v>255</v>
      </c>
      <c r="B547" s="5" t="s">
        <v>161</v>
      </c>
      <c r="C547" s="23" t="s">
        <v>77</v>
      </c>
      <c r="D547" s="23" t="s">
        <v>60</v>
      </c>
      <c r="E547" s="23" t="s">
        <v>256</v>
      </c>
      <c r="F547" s="23" t="s">
        <v>2</v>
      </c>
      <c r="G547" s="22">
        <f>G549</f>
        <v>980000</v>
      </c>
      <c r="H547" s="22">
        <f>H549</f>
        <v>0</v>
      </c>
      <c r="I547" s="22">
        <f>I549</f>
        <v>0</v>
      </c>
      <c r="M547" s="49"/>
    </row>
    <row r="548" spans="1:15" ht="50.25" customHeight="1" outlineLevel="5" x14ac:dyDescent="0.25">
      <c r="A548" s="26" t="s">
        <v>102</v>
      </c>
      <c r="B548" s="5" t="s">
        <v>161</v>
      </c>
      <c r="C548" s="23" t="s">
        <v>77</v>
      </c>
      <c r="D548" s="23" t="s">
        <v>60</v>
      </c>
      <c r="E548" s="23" t="s">
        <v>256</v>
      </c>
      <c r="F548" s="23" t="s">
        <v>82</v>
      </c>
      <c r="G548" s="22">
        <f>G549</f>
        <v>980000</v>
      </c>
      <c r="H548" s="22">
        <f>H549</f>
        <v>0</v>
      </c>
      <c r="I548" s="22">
        <f>I549</f>
        <v>0</v>
      </c>
      <c r="M548" s="49"/>
    </row>
    <row r="549" spans="1:15" ht="21.75" customHeight="1" outlineLevel="5" x14ac:dyDescent="0.25">
      <c r="A549" s="26" t="s">
        <v>41</v>
      </c>
      <c r="B549" s="5" t="s">
        <v>161</v>
      </c>
      <c r="C549" s="23" t="s">
        <v>77</v>
      </c>
      <c r="D549" s="23" t="s">
        <v>60</v>
      </c>
      <c r="E549" s="23" t="s">
        <v>256</v>
      </c>
      <c r="F549" s="23" t="s">
        <v>42</v>
      </c>
      <c r="G549" s="24">
        <v>980000</v>
      </c>
      <c r="H549" s="24">
        <v>0</v>
      </c>
      <c r="I549" s="24">
        <v>0</v>
      </c>
      <c r="M549" s="49"/>
    </row>
    <row r="550" spans="1:15" ht="39.75" customHeight="1" x14ac:dyDescent="0.25">
      <c r="A550" s="26" t="s">
        <v>257</v>
      </c>
      <c r="B550" s="5" t="s">
        <v>161</v>
      </c>
      <c r="C550" s="23" t="s">
        <v>77</v>
      </c>
      <c r="D550" s="23" t="s">
        <v>60</v>
      </c>
      <c r="E550" s="23" t="s">
        <v>258</v>
      </c>
      <c r="F550" s="23" t="s">
        <v>2</v>
      </c>
      <c r="G550" s="22">
        <f t="shared" ref="G550:I551" si="185">G551</f>
        <v>545000</v>
      </c>
      <c r="H550" s="22">
        <f t="shared" si="185"/>
        <v>0</v>
      </c>
      <c r="I550" s="22">
        <f t="shared" si="185"/>
        <v>0</v>
      </c>
      <c r="M550" s="49"/>
    </row>
    <row r="551" spans="1:15" ht="49.5" customHeight="1" x14ac:dyDescent="0.25">
      <c r="A551" s="26" t="s">
        <v>102</v>
      </c>
      <c r="B551" s="5" t="s">
        <v>161</v>
      </c>
      <c r="C551" s="23" t="s">
        <v>77</v>
      </c>
      <c r="D551" s="23" t="s">
        <v>60</v>
      </c>
      <c r="E551" s="23" t="s">
        <v>258</v>
      </c>
      <c r="F551" s="23" t="s">
        <v>82</v>
      </c>
      <c r="G551" s="22">
        <f t="shared" si="185"/>
        <v>545000</v>
      </c>
      <c r="H551" s="22">
        <f t="shared" si="185"/>
        <v>0</v>
      </c>
      <c r="I551" s="22">
        <f t="shared" si="185"/>
        <v>0</v>
      </c>
      <c r="M551" s="49"/>
    </row>
    <row r="552" spans="1:15" ht="26.25" customHeight="1" x14ac:dyDescent="0.25">
      <c r="A552" s="26" t="s">
        <v>41</v>
      </c>
      <c r="B552" s="5" t="s">
        <v>161</v>
      </c>
      <c r="C552" s="23" t="s">
        <v>77</v>
      </c>
      <c r="D552" s="23" t="s">
        <v>60</v>
      </c>
      <c r="E552" s="23" t="s">
        <v>258</v>
      </c>
      <c r="F552" s="23" t="s">
        <v>42</v>
      </c>
      <c r="G552" s="24">
        <v>545000</v>
      </c>
      <c r="H552" s="24">
        <v>0</v>
      </c>
      <c r="I552" s="24">
        <v>0</v>
      </c>
      <c r="M552" s="49"/>
    </row>
    <row r="553" spans="1:15" ht="73.5" customHeight="1" outlineLevel="5" x14ac:dyDescent="0.25">
      <c r="A553" s="36" t="s">
        <v>229</v>
      </c>
      <c r="B553" s="1" t="s">
        <v>162</v>
      </c>
      <c r="C553" s="2" t="s">
        <v>58</v>
      </c>
      <c r="D553" s="2" t="s">
        <v>58</v>
      </c>
      <c r="E553" s="2" t="s">
        <v>59</v>
      </c>
      <c r="F553" s="2" t="s">
        <v>2</v>
      </c>
      <c r="G553" s="71">
        <f>G554+G580</f>
        <v>112467472.85000001</v>
      </c>
      <c r="H553" s="71">
        <f>H554+H580</f>
        <v>91216764</v>
      </c>
      <c r="I553" s="71">
        <f>I554+I580</f>
        <v>96332378</v>
      </c>
      <c r="J553" s="60"/>
      <c r="K553" s="58"/>
      <c r="L553" s="49"/>
      <c r="M553" s="58"/>
      <c r="N553" s="60"/>
      <c r="O553" s="60"/>
    </row>
    <row r="554" spans="1:15" ht="25.5" customHeight="1" outlineLevel="5" x14ac:dyDescent="0.25">
      <c r="A554" s="26" t="s">
        <v>22</v>
      </c>
      <c r="B554" s="5" t="s">
        <v>162</v>
      </c>
      <c r="C554" s="6" t="s">
        <v>97</v>
      </c>
      <c r="D554" s="6" t="s">
        <v>58</v>
      </c>
      <c r="E554" s="6" t="s">
        <v>59</v>
      </c>
      <c r="F554" s="6" t="s">
        <v>2</v>
      </c>
      <c r="G554" s="22">
        <f>G555+G571</f>
        <v>24392345.34</v>
      </c>
      <c r="H554" s="22">
        <f>H555+H571</f>
        <v>19091295</v>
      </c>
      <c r="I554" s="22">
        <f>I555+I571</f>
        <v>20287495</v>
      </c>
      <c r="M554" s="49"/>
    </row>
    <row r="555" spans="1:15" ht="21" customHeight="1" outlineLevel="5" x14ac:dyDescent="0.25">
      <c r="A555" s="26" t="s">
        <v>157</v>
      </c>
      <c r="B555" s="5" t="s">
        <v>162</v>
      </c>
      <c r="C555" s="6" t="s">
        <v>97</v>
      </c>
      <c r="D555" s="6" t="s">
        <v>67</v>
      </c>
      <c r="E555" s="6" t="s">
        <v>59</v>
      </c>
      <c r="F555" s="23" t="s">
        <v>2</v>
      </c>
      <c r="G555" s="22">
        <f t="shared" ref="G555:I556" si="186">G556</f>
        <v>24142345.34</v>
      </c>
      <c r="H555" s="22">
        <f t="shared" si="186"/>
        <v>19091295</v>
      </c>
      <c r="I555" s="22">
        <f t="shared" si="186"/>
        <v>20287495</v>
      </c>
      <c r="M555" s="49"/>
    </row>
    <row r="556" spans="1:15" ht="57" customHeight="1" outlineLevel="5" x14ac:dyDescent="0.25">
      <c r="A556" s="26" t="s">
        <v>208</v>
      </c>
      <c r="B556" s="5" t="s">
        <v>162</v>
      </c>
      <c r="C556" s="6" t="s">
        <v>97</v>
      </c>
      <c r="D556" s="6" t="s">
        <v>67</v>
      </c>
      <c r="E556" s="6" t="s">
        <v>114</v>
      </c>
      <c r="F556" s="23" t="s">
        <v>2</v>
      </c>
      <c r="G556" s="22">
        <f t="shared" si="186"/>
        <v>24142345.34</v>
      </c>
      <c r="H556" s="22">
        <f t="shared" si="186"/>
        <v>19091295</v>
      </c>
      <c r="I556" s="22">
        <f t="shared" si="186"/>
        <v>20287495</v>
      </c>
      <c r="M556" s="49"/>
    </row>
    <row r="557" spans="1:15" ht="37.5" customHeight="1" outlineLevel="5" x14ac:dyDescent="0.25">
      <c r="A557" s="4" t="s">
        <v>142</v>
      </c>
      <c r="B557" s="5" t="s">
        <v>162</v>
      </c>
      <c r="C557" s="6" t="s">
        <v>97</v>
      </c>
      <c r="D557" s="6" t="s">
        <v>67</v>
      </c>
      <c r="E557" s="6" t="s">
        <v>115</v>
      </c>
      <c r="F557" s="23" t="s">
        <v>2</v>
      </c>
      <c r="G557" s="22">
        <f>G558+G561+G564+G568</f>
        <v>24142345.34</v>
      </c>
      <c r="H557" s="22">
        <f t="shared" ref="H557:I557" si="187">H558+H561+H564</f>
        <v>19091295</v>
      </c>
      <c r="I557" s="22">
        <f t="shared" si="187"/>
        <v>20287495</v>
      </c>
      <c r="M557" s="49"/>
    </row>
    <row r="558" spans="1:15" ht="54.75" customHeight="1" outlineLevel="5" x14ac:dyDescent="0.25">
      <c r="A558" s="26" t="s">
        <v>116</v>
      </c>
      <c r="B558" s="5" t="s">
        <v>162</v>
      </c>
      <c r="C558" s="6" t="s">
        <v>97</v>
      </c>
      <c r="D558" s="6" t="s">
        <v>67</v>
      </c>
      <c r="E558" s="6" t="s">
        <v>117</v>
      </c>
      <c r="F558" s="23" t="s">
        <v>2</v>
      </c>
      <c r="G558" s="22">
        <f t="shared" ref="G558:I559" si="188">G559</f>
        <v>17584729.469999999</v>
      </c>
      <c r="H558" s="22">
        <f t="shared" si="188"/>
        <v>19091295</v>
      </c>
      <c r="I558" s="22">
        <f t="shared" si="188"/>
        <v>20287495</v>
      </c>
      <c r="M558" s="49"/>
    </row>
    <row r="559" spans="1:15" ht="47.25" customHeight="1" outlineLevel="5" x14ac:dyDescent="0.25">
      <c r="A559" s="4" t="s">
        <v>102</v>
      </c>
      <c r="B559" s="5" t="s">
        <v>162</v>
      </c>
      <c r="C559" s="6" t="s">
        <v>97</v>
      </c>
      <c r="D559" s="6" t="s">
        <v>67</v>
      </c>
      <c r="E559" s="6" t="s">
        <v>117</v>
      </c>
      <c r="F559" s="23" t="s">
        <v>82</v>
      </c>
      <c r="G559" s="22">
        <f t="shared" si="188"/>
        <v>17584729.469999999</v>
      </c>
      <c r="H559" s="22">
        <f t="shared" si="188"/>
        <v>19091295</v>
      </c>
      <c r="I559" s="22">
        <f t="shared" si="188"/>
        <v>20287495</v>
      </c>
      <c r="M559" s="49"/>
    </row>
    <row r="560" spans="1:15" ht="24" customHeight="1" outlineLevel="5" x14ac:dyDescent="0.25">
      <c r="A560" s="4" t="s">
        <v>41</v>
      </c>
      <c r="B560" s="5" t="s">
        <v>162</v>
      </c>
      <c r="C560" s="6" t="s">
        <v>97</v>
      </c>
      <c r="D560" s="6" t="s">
        <v>67</v>
      </c>
      <c r="E560" s="6" t="s">
        <v>117</v>
      </c>
      <c r="F560" s="23" t="s">
        <v>42</v>
      </c>
      <c r="G560" s="24">
        <v>17584729.469999999</v>
      </c>
      <c r="H560" s="24">
        <v>19091295</v>
      </c>
      <c r="I560" s="24">
        <v>20287495</v>
      </c>
      <c r="L560" s="78"/>
      <c r="M560" s="49"/>
    </row>
    <row r="561" spans="1:13" ht="35.25" customHeight="1" outlineLevel="5" x14ac:dyDescent="0.25">
      <c r="A561" s="4" t="s">
        <v>284</v>
      </c>
      <c r="B561" s="5" t="s">
        <v>162</v>
      </c>
      <c r="C561" s="6" t="s">
        <v>97</v>
      </c>
      <c r="D561" s="6" t="s">
        <v>67</v>
      </c>
      <c r="E561" s="6" t="s">
        <v>298</v>
      </c>
      <c r="F561" s="23" t="s">
        <v>2</v>
      </c>
      <c r="G561" s="22">
        <f t="shared" ref="G561:I562" si="189">G562</f>
        <v>115000</v>
      </c>
      <c r="H561" s="22">
        <f t="shared" si="189"/>
        <v>0</v>
      </c>
      <c r="I561" s="22">
        <f t="shared" si="189"/>
        <v>0</v>
      </c>
      <c r="M561" s="49"/>
    </row>
    <row r="562" spans="1:13" ht="48.75" customHeight="1" outlineLevel="5" x14ac:dyDescent="0.25">
      <c r="A562" s="4" t="s">
        <v>102</v>
      </c>
      <c r="B562" s="5" t="s">
        <v>162</v>
      </c>
      <c r="C562" s="6" t="s">
        <v>97</v>
      </c>
      <c r="D562" s="6" t="s">
        <v>67</v>
      </c>
      <c r="E562" s="6" t="s">
        <v>298</v>
      </c>
      <c r="F562" s="23" t="s">
        <v>82</v>
      </c>
      <c r="G562" s="22">
        <f t="shared" si="189"/>
        <v>115000</v>
      </c>
      <c r="H562" s="22">
        <f t="shared" si="189"/>
        <v>0</v>
      </c>
      <c r="I562" s="22">
        <f t="shared" si="189"/>
        <v>0</v>
      </c>
      <c r="M562" s="49"/>
    </row>
    <row r="563" spans="1:13" ht="22.5" customHeight="1" outlineLevel="5" x14ac:dyDescent="0.25">
      <c r="A563" s="4" t="s">
        <v>41</v>
      </c>
      <c r="B563" s="5" t="s">
        <v>162</v>
      </c>
      <c r="C563" s="6" t="s">
        <v>97</v>
      </c>
      <c r="D563" s="6" t="s">
        <v>67</v>
      </c>
      <c r="E563" s="6" t="s">
        <v>298</v>
      </c>
      <c r="F563" s="23" t="s">
        <v>42</v>
      </c>
      <c r="G563" s="24">
        <v>115000</v>
      </c>
      <c r="H563" s="24">
        <v>0</v>
      </c>
      <c r="I563" s="24">
        <v>0</v>
      </c>
      <c r="M563" s="49"/>
    </row>
    <row r="564" spans="1:13" ht="69.75" customHeight="1" outlineLevel="5" x14ac:dyDescent="0.25">
      <c r="A564" s="4" t="s">
        <v>486</v>
      </c>
      <c r="B564" s="5" t="s">
        <v>162</v>
      </c>
      <c r="C564" s="6" t="s">
        <v>97</v>
      </c>
      <c r="D564" s="6" t="s">
        <v>67</v>
      </c>
      <c r="E564" s="6" t="s">
        <v>504</v>
      </c>
      <c r="F564" s="23" t="s">
        <v>2</v>
      </c>
      <c r="G564" s="22">
        <f>G565</f>
        <v>6366615.8700000001</v>
      </c>
      <c r="H564" s="22">
        <f t="shared" ref="H564:I564" si="190">H565</f>
        <v>0</v>
      </c>
      <c r="I564" s="22">
        <f t="shared" si="190"/>
        <v>0</v>
      </c>
      <c r="M564" s="49"/>
    </row>
    <row r="565" spans="1:13" ht="71.25" customHeight="1" outlineLevel="5" x14ac:dyDescent="0.25">
      <c r="A565" s="4" t="s">
        <v>487</v>
      </c>
      <c r="B565" s="5" t="s">
        <v>162</v>
      </c>
      <c r="C565" s="6" t="s">
        <v>97</v>
      </c>
      <c r="D565" s="6" t="s">
        <v>67</v>
      </c>
      <c r="E565" s="6" t="s">
        <v>485</v>
      </c>
      <c r="F565" s="23" t="s">
        <v>2</v>
      </c>
      <c r="G565" s="22">
        <f>G566</f>
        <v>6366615.8700000001</v>
      </c>
      <c r="H565" s="22">
        <f t="shared" ref="H565:I565" si="191">H566</f>
        <v>0</v>
      </c>
      <c r="I565" s="22">
        <f t="shared" si="191"/>
        <v>0</v>
      </c>
      <c r="M565" s="49"/>
    </row>
    <row r="566" spans="1:13" ht="53.25" customHeight="1" outlineLevel="5" x14ac:dyDescent="0.25">
      <c r="A566" s="4" t="s">
        <v>102</v>
      </c>
      <c r="B566" s="5" t="s">
        <v>162</v>
      </c>
      <c r="C566" s="6" t="s">
        <v>97</v>
      </c>
      <c r="D566" s="6" t="s">
        <v>67</v>
      </c>
      <c r="E566" s="6" t="s">
        <v>485</v>
      </c>
      <c r="F566" s="23" t="s">
        <v>82</v>
      </c>
      <c r="G566" s="22">
        <f>G567</f>
        <v>6366615.8700000001</v>
      </c>
      <c r="H566" s="22">
        <f t="shared" ref="H566:I566" si="192">H567</f>
        <v>0</v>
      </c>
      <c r="I566" s="22">
        <f t="shared" si="192"/>
        <v>0</v>
      </c>
      <c r="M566" s="49"/>
    </row>
    <row r="567" spans="1:13" ht="23.25" customHeight="1" outlineLevel="5" x14ac:dyDescent="0.25">
      <c r="A567" s="4" t="s">
        <v>41</v>
      </c>
      <c r="B567" s="5" t="s">
        <v>162</v>
      </c>
      <c r="C567" s="6" t="s">
        <v>97</v>
      </c>
      <c r="D567" s="6" t="s">
        <v>67</v>
      </c>
      <c r="E567" s="6" t="s">
        <v>485</v>
      </c>
      <c r="F567" s="23" t="s">
        <v>42</v>
      </c>
      <c r="G567" s="24">
        <v>6366615.8700000001</v>
      </c>
      <c r="H567" s="24">
        <v>0</v>
      </c>
      <c r="I567" s="24">
        <v>0</v>
      </c>
      <c r="M567" s="49"/>
    </row>
    <row r="568" spans="1:13" ht="23.25" customHeight="1" outlineLevel="5" x14ac:dyDescent="0.25">
      <c r="A568" s="4" t="s">
        <v>517</v>
      </c>
      <c r="B568" s="5" t="s">
        <v>162</v>
      </c>
      <c r="C568" s="6" t="s">
        <v>97</v>
      </c>
      <c r="D568" s="6" t="s">
        <v>67</v>
      </c>
      <c r="E568" s="6" t="s">
        <v>518</v>
      </c>
      <c r="F568" s="23" t="s">
        <v>2</v>
      </c>
      <c r="G568" s="22">
        <f>G569</f>
        <v>76000</v>
      </c>
      <c r="H568" s="22">
        <f t="shared" ref="H568:I568" si="193">H569</f>
        <v>0</v>
      </c>
      <c r="I568" s="22">
        <f t="shared" si="193"/>
        <v>0</v>
      </c>
      <c r="M568" s="49"/>
    </row>
    <row r="569" spans="1:13" ht="37.5" customHeight="1" outlineLevel="5" x14ac:dyDescent="0.25">
      <c r="A569" s="4" t="s">
        <v>102</v>
      </c>
      <c r="B569" s="5" t="s">
        <v>162</v>
      </c>
      <c r="C569" s="6" t="s">
        <v>97</v>
      </c>
      <c r="D569" s="6" t="s">
        <v>67</v>
      </c>
      <c r="E569" s="6" t="s">
        <v>518</v>
      </c>
      <c r="F569" s="23" t="s">
        <v>82</v>
      </c>
      <c r="G569" s="22">
        <f>G570</f>
        <v>76000</v>
      </c>
      <c r="H569" s="22">
        <f t="shared" ref="H569:I569" si="194">H570</f>
        <v>0</v>
      </c>
      <c r="I569" s="22">
        <f t="shared" si="194"/>
        <v>0</v>
      </c>
      <c r="M569" s="49"/>
    </row>
    <row r="570" spans="1:13" ht="27.75" customHeight="1" outlineLevel="5" x14ac:dyDescent="0.25">
      <c r="A570" s="4" t="s">
        <v>41</v>
      </c>
      <c r="B570" s="5" t="s">
        <v>162</v>
      </c>
      <c r="C570" s="6" t="s">
        <v>97</v>
      </c>
      <c r="D570" s="6" t="s">
        <v>67</v>
      </c>
      <c r="E570" s="6" t="s">
        <v>518</v>
      </c>
      <c r="F570" s="23" t="s">
        <v>42</v>
      </c>
      <c r="G570" s="24">
        <v>76000</v>
      </c>
      <c r="H570" s="24">
        <v>0</v>
      </c>
      <c r="I570" s="24">
        <v>0</v>
      </c>
      <c r="L570" s="76"/>
      <c r="M570" s="49"/>
    </row>
    <row r="571" spans="1:13" ht="21.75" customHeight="1" outlineLevel="5" x14ac:dyDescent="0.25">
      <c r="A571" s="4" t="s">
        <v>164</v>
      </c>
      <c r="B571" s="5" t="s">
        <v>162</v>
      </c>
      <c r="C571" s="6" t="s">
        <v>97</v>
      </c>
      <c r="D571" s="6" t="s">
        <v>97</v>
      </c>
      <c r="E571" s="6" t="s">
        <v>59</v>
      </c>
      <c r="F571" s="23" t="s">
        <v>2</v>
      </c>
      <c r="G571" s="22">
        <f t="shared" ref="G571:I573" si="195">G572</f>
        <v>250000</v>
      </c>
      <c r="H571" s="22">
        <f t="shared" si="195"/>
        <v>0</v>
      </c>
      <c r="I571" s="22">
        <f t="shared" si="195"/>
        <v>0</v>
      </c>
      <c r="M571" s="49"/>
    </row>
    <row r="572" spans="1:13" ht="55.5" customHeight="1" outlineLevel="5" x14ac:dyDescent="0.25">
      <c r="A572" s="26" t="s">
        <v>208</v>
      </c>
      <c r="B572" s="5" t="s">
        <v>162</v>
      </c>
      <c r="C572" s="6" t="s">
        <v>97</v>
      </c>
      <c r="D572" s="6" t="s">
        <v>97</v>
      </c>
      <c r="E572" s="6" t="s">
        <v>114</v>
      </c>
      <c r="F572" s="23" t="s">
        <v>2</v>
      </c>
      <c r="G572" s="22">
        <f t="shared" si="195"/>
        <v>250000</v>
      </c>
      <c r="H572" s="22">
        <f t="shared" si="195"/>
        <v>0</v>
      </c>
      <c r="I572" s="22">
        <f t="shared" si="195"/>
        <v>0</v>
      </c>
      <c r="M572" s="49"/>
    </row>
    <row r="573" spans="1:13" ht="26.25" customHeight="1" outlineLevel="5" x14ac:dyDescent="0.25">
      <c r="A573" s="4" t="s">
        <v>397</v>
      </c>
      <c r="B573" s="5" t="s">
        <v>162</v>
      </c>
      <c r="C573" s="6" t="s">
        <v>97</v>
      </c>
      <c r="D573" s="6" t="s">
        <v>97</v>
      </c>
      <c r="E573" s="6" t="s">
        <v>268</v>
      </c>
      <c r="F573" s="23" t="s">
        <v>2</v>
      </c>
      <c r="G573" s="22">
        <f>G574+G577</f>
        <v>250000</v>
      </c>
      <c r="H573" s="22">
        <f t="shared" si="195"/>
        <v>0</v>
      </c>
      <c r="I573" s="22">
        <f t="shared" si="195"/>
        <v>0</v>
      </c>
      <c r="M573" s="49"/>
    </row>
    <row r="574" spans="1:13" ht="23.25" customHeight="1" outlineLevel="5" x14ac:dyDescent="0.25">
      <c r="A574" s="26" t="s">
        <v>269</v>
      </c>
      <c r="B574" s="5" t="s">
        <v>162</v>
      </c>
      <c r="C574" s="6" t="s">
        <v>97</v>
      </c>
      <c r="D574" s="6" t="s">
        <v>97</v>
      </c>
      <c r="E574" s="6" t="s">
        <v>270</v>
      </c>
      <c r="F574" s="23" t="s">
        <v>2</v>
      </c>
      <c r="G574" s="22">
        <f t="shared" ref="G574:I578" si="196">G575</f>
        <v>220000</v>
      </c>
      <c r="H574" s="22">
        <f t="shared" si="196"/>
        <v>0</v>
      </c>
      <c r="I574" s="22">
        <f t="shared" si="196"/>
        <v>0</v>
      </c>
      <c r="M574" s="49"/>
    </row>
    <row r="575" spans="1:13" ht="47.25" customHeight="1" outlineLevel="5" x14ac:dyDescent="0.25">
      <c r="A575" s="26" t="s">
        <v>102</v>
      </c>
      <c r="B575" s="5" t="s">
        <v>162</v>
      </c>
      <c r="C575" s="6" t="s">
        <v>97</v>
      </c>
      <c r="D575" s="6" t="s">
        <v>97</v>
      </c>
      <c r="E575" s="6" t="s">
        <v>270</v>
      </c>
      <c r="F575" s="23" t="s">
        <v>82</v>
      </c>
      <c r="G575" s="22">
        <f t="shared" si="196"/>
        <v>220000</v>
      </c>
      <c r="H575" s="22">
        <f t="shared" si="196"/>
        <v>0</v>
      </c>
      <c r="I575" s="22">
        <f t="shared" si="196"/>
        <v>0</v>
      </c>
      <c r="M575" s="49"/>
    </row>
    <row r="576" spans="1:13" ht="23.25" customHeight="1" outlineLevel="5" x14ac:dyDescent="0.25">
      <c r="A576" s="26" t="s">
        <v>41</v>
      </c>
      <c r="B576" s="5" t="s">
        <v>162</v>
      </c>
      <c r="C576" s="6" t="s">
        <v>97</v>
      </c>
      <c r="D576" s="6" t="s">
        <v>97</v>
      </c>
      <c r="E576" s="6" t="s">
        <v>270</v>
      </c>
      <c r="F576" s="23" t="s">
        <v>42</v>
      </c>
      <c r="G576" s="73">
        <v>220000</v>
      </c>
      <c r="H576" s="24">
        <v>0</v>
      </c>
      <c r="I576" s="24">
        <v>0</v>
      </c>
      <c r="M576" s="49"/>
    </row>
    <row r="577" spans="1:13" ht="23.25" customHeight="1" outlineLevel="5" x14ac:dyDescent="0.25">
      <c r="A577" s="26" t="s">
        <v>511</v>
      </c>
      <c r="B577" s="5" t="s">
        <v>162</v>
      </c>
      <c r="C577" s="6" t="s">
        <v>97</v>
      </c>
      <c r="D577" s="6" t="s">
        <v>97</v>
      </c>
      <c r="E577" s="6" t="s">
        <v>510</v>
      </c>
      <c r="F577" s="23" t="s">
        <v>2</v>
      </c>
      <c r="G577" s="22">
        <f>G578</f>
        <v>30000</v>
      </c>
      <c r="H577" s="22">
        <f t="shared" si="196"/>
        <v>0</v>
      </c>
      <c r="I577" s="22">
        <f t="shared" si="196"/>
        <v>0</v>
      </c>
      <c r="M577" s="49"/>
    </row>
    <row r="578" spans="1:13" ht="47.25" customHeight="1" outlineLevel="5" x14ac:dyDescent="0.25">
      <c r="A578" s="26" t="s">
        <v>102</v>
      </c>
      <c r="B578" s="5" t="s">
        <v>162</v>
      </c>
      <c r="C578" s="6" t="s">
        <v>97</v>
      </c>
      <c r="D578" s="6" t="s">
        <v>97</v>
      </c>
      <c r="E578" s="6" t="s">
        <v>510</v>
      </c>
      <c r="F578" s="23" t="s">
        <v>82</v>
      </c>
      <c r="G578" s="22">
        <f>G579</f>
        <v>30000</v>
      </c>
      <c r="H578" s="22">
        <f t="shared" si="196"/>
        <v>0</v>
      </c>
      <c r="I578" s="22">
        <f t="shared" si="196"/>
        <v>0</v>
      </c>
      <c r="M578" s="49"/>
    </row>
    <row r="579" spans="1:13" ht="23.25" customHeight="1" outlineLevel="5" x14ac:dyDescent="0.25">
      <c r="A579" s="26" t="s">
        <v>41</v>
      </c>
      <c r="B579" s="5" t="s">
        <v>162</v>
      </c>
      <c r="C579" s="6" t="s">
        <v>97</v>
      </c>
      <c r="D579" s="6" t="s">
        <v>97</v>
      </c>
      <c r="E579" s="6" t="s">
        <v>510</v>
      </c>
      <c r="F579" s="23" t="s">
        <v>42</v>
      </c>
      <c r="G579" s="73">
        <v>30000</v>
      </c>
      <c r="H579" s="24">
        <v>0</v>
      </c>
      <c r="I579" s="24">
        <v>0</v>
      </c>
      <c r="M579" s="49"/>
    </row>
    <row r="580" spans="1:13" ht="22.5" customHeight="1" outlineLevel="5" x14ac:dyDescent="0.25">
      <c r="A580" s="26" t="s">
        <v>28</v>
      </c>
      <c r="B580" s="5" t="s">
        <v>162</v>
      </c>
      <c r="C580" s="23" t="s">
        <v>89</v>
      </c>
      <c r="D580" s="6" t="s">
        <v>58</v>
      </c>
      <c r="E580" s="23" t="s">
        <v>59</v>
      </c>
      <c r="F580" s="23" t="s">
        <v>2</v>
      </c>
      <c r="G580" s="22">
        <f>G581+G640</f>
        <v>88075127.510000005</v>
      </c>
      <c r="H580" s="22">
        <f>H581+H640</f>
        <v>72125469</v>
      </c>
      <c r="I580" s="22">
        <f>I581+I640</f>
        <v>76044883</v>
      </c>
      <c r="M580" s="49"/>
    </row>
    <row r="581" spans="1:13" ht="21" customHeight="1" outlineLevel="5" x14ac:dyDescent="0.25">
      <c r="A581" s="26" t="s">
        <v>29</v>
      </c>
      <c r="B581" s="5" t="s">
        <v>162</v>
      </c>
      <c r="C581" s="23" t="s">
        <v>89</v>
      </c>
      <c r="D581" s="6" t="s">
        <v>57</v>
      </c>
      <c r="E581" s="23" t="s">
        <v>59</v>
      </c>
      <c r="F581" s="23" t="s">
        <v>2</v>
      </c>
      <c r="G581" s="22">
        <f>G582</f>
        <v>59567637.010000005</v>
      </c>
      <c r="H581" s="22">
        <f>H582</f>
        <v>54231322</v>
      </c>
      <c r="I581" s="22">
        <f>I582</f>
        <v>58150736</v>
      </c>
      <c r="M581" s="49"/>
    </row>
    <row r="582" spans="1:13" ht="54.75" customHeight="1" outlineLevel="5" x14ac:dyDescent="0.25">
      <c r="A582" s="26" t="s">
        <v>208</v>
      </c>
      <c r="B582" s="5" t="s">
        <v>162</v>
      </c>
      <c r="C582" s="6" t="s">
        <v>89</v>
      </c>
      <c r="D582" s="6" t="s">
        <v>57</v>
      </c>
      <c r="E582" s="23" t="s">
        <v>114</v>
      </c>
      <c r="F582" s="23" t="s">
        <v>2</v>
      </c>
      <c r="G582" s="22">
        <f>G583+G621</f>
        <v>59567637.010000005</v>
      </c>
      <c r="H582" s="22">
        <f>H583+H621</f>
        <v>54231322</v>
      </c>
      <c r="I582" s="22">
        <f>I583+I621</f>
        <v>58150736</v>
      </c>
      <c r="M582" s="49"/>
    </row>
    <row r="583" spans="1:13" ht="35.25" customHeight="1" outlineLevel="2" x14ac:dyDescent="0.25">
      <c r="A583" s="26" t="s">
        <v>210</v>
      </c>
      <c r="B583" s="5" t="s">
        <v>162</v>
      </c>
      <c r="C583" s="6" t="s">
        <v>89</v>
      </c>
      <c r="D583" s="6" t="s">
        <v>57</v>
      </c>
      <c r="E583" s="23" t="s">
        <v>123</v>
      </c>
      <c r="F583" s="23" t="s">
        <v>2</v>
      </c>
      <c r="G583" s="22">
        <f>G584+G587+G590+G595+G600+G616+G611+G605+G608</f>
        <v>43804956.710000008</v>
      </c>
      <c r="H583" s="22">
        <f t="shared" ref="H583:I583" si="197">H584+H587+H590+H595+H600+H616+H611</f>
        <v>38258788</v>
      </c>
      <c r="I583" s="22">
        <f t="shared" si="197"/>
        <v>40942120</v>
      </c>
      <c r="M583" s="49"/>
    </row>
    <row r="584" spans="1:13" ht="36" customHeight="1" x14ac:dyDescent="0.25">
      <c r="A584" s="4" t="s">
        <v>513</v>
      </c>
      <c r="B584" s="5" t="s">
        <v>162</v>
      </c>
      <c r="C584" s="6" t="s">
        <v>89</v>
      </c>
      <c r="D584" s="6" t="s">
        <v>57</v>
      </c>
      <c r="E584" s="23" t="s">
        <v>512</v>
      </c>
      <c r="F584" s="23" t="s">
        <v>2</v>
      </c>
      <c r="G584" s="22">
        <f t="shared" ref="G584:I585" si="198">G585</f>
        <v>100000</v>
      </c>
      <c r="H584" s="22">
        <f t="shared" si="198"/>
        <v>0</v>
      </c>
      <c r="I584" s="22">
        <f t="shared" si="198"/>
        <v>0</v>
      </c>
      <c r="M584" s="49"/>
    </row>
    <row r="585" spans="1:13" ht="41.25" customHeight="1" x14ac:dyDescent="0.25">
      <c r="A585" s="4" t="s">
        <v>75</v>
      </c>
      <c r="B585" s="5" t="s">
        <v>162</v>
      </c>
      <c r="C585" s="6" t="s">
        <v>89</v>
      </c>
      <c r="D585" s="6" t="s">
        <v>57</v>
      </c>
      <c r="E585" s="23" t="s">
        <v>512</v>
      </c>
      <c r="F585" s="23" t="s">
        <v>76</v>
      </c>
      <c r="G585" s="22">
        <f t="shared" si="198"/>
        <v>100000</v>
      </c>
      <c r="H585" s="22">
        <f t="shared" si="198"/>
        <v>0</v>
      </c>
      <c r="I585" s="22">
        <f t="shared" si="198"/>
        <v>0</v>
      </c>
      <c r="M585" s="49"/>
    </row>
    <row r="586" spans="1:13" ht="26.25" customHeight="1" x14ac:dyDescent="0.25">
      <c r="A586" s="4" t="s">
        <v>8</v>
      </c>
      <c r="B586" s="5" t="s">
        <v>162</v>
      </c>
      <c r="C586" s="6" t="s">
        <v>89</v>
      </c>
      <c r="D586" s="6" t="s">
        <v>57</v>
      </c>
      <c r="E586" s="23" t="s">
        <v>512</v>
      </c>
      <c r="F586" s="23" t="s">
        <v>9</v>
      </c>
      <c r="G586" s="73">
        <v>100000</v>
      </c>
      <c r="H586" s="24">
        <v>0</v>
      </c>
      <c r="I586" s="24">
        <v>0</v>
      </c>
      <c r="M586" s="49"/>
    </row>
    <row r="587" spans="1:13" ht="36" customHeight="1" x14ac:dyDescent="0.25">
      <c r="A587" s="4" t="s">
        <v>416</v>
      </c>
      <c r="B587" s="5" t="s">
        <v>162</v>
      </c>
      <c r="C587" s="6" t="s">
        <v>89</v>
      </c>
      <c r="D587" s="6" t="s">
        <v>57</v>
      </c>
      <c r="E587" s="23" t="s">
        <v>124</v>
      </c>
      <c r="F587" s="23" t="s">
        <v>2</v>
      </c>
      <c r="G587" s="22">
        <f t="shared" ref="G587:I588" si="199">G588</f>
        <v>17242713.670000002</v>
      </c>
      <c r="H587" s="22">
        <f t="shared" si="199"/>
        <v>14650426</v>
      </c>
      <c r="I587" s="22">
        <f t="shared" si="199"/>
        <v>15691940</v>
      </c>
      <c r="M587" s="49"/>
    </row>
    <row r="588" spans="1:13" ht="54" customHeight="1" x14ac:dyDescent="0.25">
      <c r="A588" s="4" t="s">
        <v>102</v>
      </c>
      <c r="B588" s="5" t="s">
        <v>162</v>
      </c>
      <c r="C588" s="6" t="s">
        <v>89</v>
      </c>
      <c r="D588" s="6" t="s">
        <v>57</v>
      </c>
      <c r="E588" s="23" t="s">
        <v>124</v>
      </c>
      <c r="F588" s="23" t="s">
        <v>82</v>
      </c>
      <c r="G588" s="22">
        <f t="shared" si="199"/>
        <v>17242713.670000002</v>
      </c>
      <c r="H588" s="22">
        <f t="shared" si="199"/>
        <v>14650426</v>
      </c>
      <c r="I588" s="22">
        <f t="shared" si="199"/>
        <v>15691940</v>
      </c>
      <c r="L588" s="78"/>
      <c r="M588" s="49"/>
    </row>
    <row r="589" spans="1:13" ht="26.25" customHeight="1" x14ac:dyDescent="0.25">
      <c r="A589" s="4" t="s">
        <v>41</v>
      </c>
      <c r="B589" s="5" t="s">
        <v>162</v>
      </c>
      <c r="C589" s="6" t="s">
        <v>89</v>
      </c>
      <c r="D589" s="6" t="s">
        <v>57</v>
      </c>
      <c r="E589" s="23" t="s">
        <v>124</v>
      </c>
      <c r="F589" s="23" t="s">
        <v>42</v>
      </c>
      <c r="G589" s="73">
        <v>17242713.670000002</v>
      </c>
      <c r="H589" s="24">
        <v>14650426</v>
      </c>
      <c r="I589" s="24">
        <v>15691940</v>
      </c>
      <c r="L589" s="78"/>
      <c r="M589" s="49"/>
    </row>
    <row r="590" spans="1:13" ht="49.5" customHeight="1" x14ac:dyDescent="0.25">
      <c r="A590" s="4" t="s">
        <v>183</v>
      </c>
      <c r="B590" s="5" t="s">
        <v>162</v>
      </c>
      <c r="C590" s="6" t="s">
        <v>89</v>
      </c>
      <c r="D590" s="6" t="s">
        <v>57</v>
      </c>
      <c r="E590" s="23" t="s">
        <v>184</v>
      </c>
      <c r="F590" s="23" t="s">
        <v>2</v>
      </c>
      <c r="G590" s="22">
        <f>G591+G593</f>
        <v>9439097.1600000001</v>
      </c>
      <c r="H590" s="22">
        <f>H591+H593</f>
        <v>16722203</v>
      </c>
      <c r="I590" s="22">
        <f>I591+I593</f>
        <v>17955427</v>
      </c>
      <c r="M590" s="49"/>
    </row>
    <row r="591" spans="1:13" ht="90.75" customHeight="1" x14ac:dyDescent="0.25">
      <c r="A591" s="4" t="s">
        <v>180</v>
      </c>
      <c r="B591" s="5" t="s">
        <v>162</v>
      </c>
      <c r="C591" s="6" t="s">
        <v>89</v>
      </c>
      <c r="D591" s="6" t="s">
        <v>57</v>
      </c>
      <c r="E591" s="23" t="s">
        <v>184</v>
      </c>
      <c r="F591" s="23" t="s">
        <v>65</v>
      </c>
      <c r="G591" s="22">
        <f>G592</f>
        <v>6684785.1600000001</v>
      </c>
      <c r="H591" s="22">
        <f>H592</f>
        <v>14751520</v>
      </c>
      <c r="I591" s="22">
        <f>I592</f>
        <v>15984744</v>
      </c>
      <c r="M591" s="49"/>
    </row>
    <row r="592" spans="1:13" ht="41.25" customHeight="1" x14ac:dyDescent="0.25">
      <c r="A592" s="4" t="s">
        <v>15</v>
      </c>
      <c r="B592" s="5" t="s">
        <v>162</v>
      </c>
      <c r="C592" s="6" t="s">
        <v>89</v>
      </c>
      <c r="D592" s="6" t="s">
        <v>57</v>
      </c>
      <c r="E592" s="23" t="s">
        <v>184</v>
      </c>
      <c r="F592" s="23" t="s">
        <v>16</v>
      </c>
      <c r="G592" s="24">
        <v>6684785.1600000001</v>
      </c>
      <c r="H592" s="24">
        <v>14751520</v>
      </c>
      <c r="I592" s="24">
        <v>15984744</v>
      </c>
      <c r="L592" s="78"/>
      <c r="M592" s="49"/>
    </row>
    <row r="593" spans="1:13" ht="42.75" customHeight="1" x14ac:dyDescent="0.25">
      <c r="A593" s="4" t="s">
        <v>242</v>
      </c>
      <c r="B593" s="5" t="s">
        <v>162</v>
      </c>
      <c r="C593" s="6" t="s">
        <v>89</v>
      </c>
      <c r="D593" s="6" t="s">
        <v>57</v>
      </c>
      <c r="E593" s="23" t="s">
        <v>184</v>
      </c>
      <c r="F593" s="23" t="s">
        <v>72</v>
      </c>
      <c r="G593" s="22">
        <f>G594</f>
        <v>2754312</v>
      </c>
      <c r="H593" s="22">
        <f>H594</f>
        <v>1970683</v>
      </c>
      <c r="I593" s="22">
        <f>I594</f>
        <v>1970683</v>
      </c>
      <c r="M593" s="49"/>
    </row>
    <row r="594" spans="1:13" ht="48" customHeight="1" x14ac:dyDescent="0.25">
      <c r="A594" s="4" t="s">
        <v>73</v>
      </c>
      <c r="B594" s="5" t="s">
        <v>162</v>
      </c>
      <c r="C594" s="6" t="s">
        <v>89</v>
      </c>
      <c r="D594" s="6" t="s">
        <v>57</v>
      </c>
      <c r="E594" s="23" t="s">
        <v>184</v>
      </c>
      <c r="F594" s="23" t="s">
        <v>6</v>
      </c>
      <c r="G594" s="24">
        <v>2754312</v>
      </c>
      <c r="H594" s="24">
        <v>1970683</v>
      </c>
      <c r="I594" s="24">
        <v>1970683</v>
      </c>
      <c r="M594" s="49"/>
    </row>
    <row r="595" spans="1:13" ht="57.75" customHeight="1" x14ac:dyDescent="0.25">
      <c r="A595" s="4" t="s">
        <v>185</v>
      </c>
      <c r="B595" s="5" t="s">
        <v>162</v>
      </c>
      <c r="C595" s="6" t="s">
        <v>89</v>
      </c>
      <c r="D595" s="6" t="s">
        <v>57</v>
      </c>
      <c r="E595" s="23" t="s">
        <v>186</v>
      </c>
      <c r="F595" s="23" t="s">
        <v>2</v>
      </c>
      <c r="G595" s="22">
        <f>G596+G598</f>
        <v>5037284.68</v>
      </c>
      <c r="H595" s="22">
        <f t="shared" ref="H595:I595" si="200">H596+H598</f>
        <v>6886159</v>
      </c>
      <c r="I595" s="22">
        <f t="shared" si="200"/>
        <v>7294753</v>
      </c>
      <c r="M595" s="49"/>
    </row>
    <row r="596" spans="1:13" ht="87.75" customHeight="1" x14ac:dyDescent="0.25">
      <c r="A596" s="4" t="s">
        <v>180</v>
      </c>
      <c r="B596" s="5" t="s">
        <v>162</v>
      </c>
      <c r="C596" s="6" t="s">
        <v>89</v>
      </c>
      <c r="D596" s="6" t="s">
        <v>57</v>
      </c>
      <c r="E596" s="23" t="s">
        <v>186</v>
      </c>
      <c r="F596" s="23" t="s">
        <v>65</v>
      </c>
      <c r="G596" s="22">
        <f>G597</f>
        <v>2581133.6800000002</v>
      </c>
      <c r="H596" s="22">
        <f>H597</f>
        <v>4806970</v>
      </c>
      <c r="I596" s="22">
        <f>I597</f>
        <v>5215564</v>
      </c>
      <c r="M596" s="49"/>
    </row>
    <row r="597" spans="1:13" ht="39" customHeight="1" x14ac:dyDescent="0.25">
      <c r="A597" s="4" t="s">
        <v>15</v>
      </c>
      <c r="B597" s="5" t="s">
        <v>162</v>
      </c>
      <c r="C597" s="6" t="s">
        <v>89</v>
      </c>
      <c r="D597" s="6" t="s">
        <v>57</v>
      </c>
      <c r="E597" s="23" t="s">
        <v>186</v>
      </c>
      <c r="F597" s="23" t="s">
        <v>16</v>
      </c>
      <c r="G597" s="24">
        <v>2581133.6800000002</v>
      </c>
      <c r="H597" s="24">
        <v>4806970</v>
      </c>
      <c r="I597" s="24">
        <v>5215564</v>
      </c>
      <c r="L597" s="78"/>
      <c r="M597" s="49"/>
    </row>
    <row r="598" spans="1:13" ht="42" customHeight="1" x14ac:dyDescent="0.25">
      <c r="A598" s="4" t="s">
        <v>242</v>
      </c>
      <c r="B598" s="5" t="s">
        <v>162</v>
      </c>
      <c r="C598" s="6" t="s">
        <v>89</v>
      </c>
      <c r="D598" s="6" t="s">
        <v>57</v>
      </c>
      <c r="E598" s="23" t="s">
        <v>186</v>
      </c>
      <c r="F598" s="23" t="s">
        <v>72</v>
      </c>
      <c r="G598" s="22">
        <f>G599</f>
        <v>2456151</v>
      </c>
      <c r="H598" s="22">
        <f>H599</f>
        <v>2079189</v>
      </c>
      <c r="I598" s="22">
        <f>I599</f>
        <v>2079189</v>
      </c>
      <c r="M598" s="49"/>
    </row>
    <row r="599" spans="1:13" ht="51.75" customHeight="1" x14ac:dyDescent="0.25">
      <c r="A599" s="4" t="s">
        <v>73</v>
      </c>
      <c r="B599" s="5" t="s">
        <v>162</v>
      </c>
      <c r="C599" s="6" t="s">
        <v>89</v>
      </c>
      <c r="D599" s="6" t="s">
        <v>57</v>
      </c>
      <c r="E599" s="23" t="s">
        <v>186</v>
      </c>
      <c r="F599" s="23" t="s">
        <v>6</v>
      </c>
      <c r="G599" s="24">
        <v>2456151</v>
      </c>
      <c r="H599" s="24">
        <v>2079189</v>
      </c>
      <c r="I599" s="24">
        <v>2079189</v>
      </c>
      <c r="M599" s="49"/>
    </row>
    <row r="600" spans="1:13" ht="21.75" customHeight="1" x14ac:dyDescent="0.25">
      <c r="A600" s="4" t="s">
        <v>262</v>
      </c>
      <c r="B600" s="5" t="s">
        <v>162</v>
      </c>
      <c r="C600" s="6" t="s">
        <v>89</v>
      </c>
      <c r="D600" s="6" t="s">
        <v>57</v>
      </c>
      <c r="E600" s="23" t="s">
        <v>263</v>
      </c>
      <c r="F600" s="23" t="s">
        <v>2</v>
      </c>
      <c r="G600" s="22">
        <f>G601+G603</f>
        <v>4887248</v>
      </c>
      <c r="H600" s="22">
        <f t="shared" ref="H600:I600" si="201">H601+H603</f>
        <v>0</v>
      </c>
      <c r="I600" s="22">
        <f t="shared" si="201"/>
        <v>0</v>
      </c>
      <c r="M600" s="49"/>
    </row>
    <row r="601" spans="1:13" ht="37.5" customHeight="1" x14ac:dyDescent="0.25">
      <c r="A601" s="4" t="s">
        <v>148</v>
      </c>
      <c r="B601" s="5" t="s">
        <v>162</v>
      </c>
      <c r="C601" s="6" t="s">
        <v>89</v>
      </c>
      <c r="D601" s="6" t="s">
        <v>57</v>
      </c>
      <c r="E601" s="23" t="s">
        <v>263</v>
      </c>
      <c r="F601" s="23" t="s">
        <v>72</v>
      </c>
      <c r="G601" s="22">
        <f>G602</f>
        <v>1260644.96</v>
      </c>
      <c r="H601" s="22">
        <f>H602</f>
        <v>0</v>
      </c>
      <c r="I601" s="22">
        <f>I602</f>
        <v>0</v>
      </c>
      <c r="M601" s="49"/>
    </row>
    <row r="602" spans="1:13" ht="55.5" customHeight="1" x14ac:dyDescent="0.25">
      <c r="A602" s="4" t="s">
        <v>73</v>
      </c>
      <c r="B602" s="5" t="s">
        <v>162</v>
      </c>
      <c r="C602" s="6" t="s">
        <v>89</v>
      </c>
      <c r="D602" s="6" t="s">
        <v>57</v>
      </c>
      <c r="E602" s="23" t="s">
        <v>263</v>
      </c>
      <c r="F602" s="23" t="s">
        <v>6</v>
      </c>
      <c r="G602" s="73">
        <v>1260644.96</v>
      </c>
      <c r="H602" s="24">
        <v>0</v>
      </c>
      <c r="I602" s="24">
        <v>0</v>
      </c>
      <c r="M602" s="49"/>
    </row>
    <row r="603" spans="1:13" ht="52.5" customHeight="1" x14ac:dyDescent="0.25">
      <c r="A603" s="4" t="s">
        <v>102</v>
      </c>
      <c r="B603" s="5" t="s">
        <v>162</v>
      </c>
      <c r="C603" s="6" t="s">
        <v>89</v>
      </c>
      <c r="D603" s="6" t="s">
        <v>57</v>
      </c>
      <c r="E603" s="23" t="s">
        <v>263</v>
      </c>
      <c r="F603" s="23" t="s">
        <v>82</v>
      </c>
      <c r="G603" s="22">
        <f>G604</f>
        <v>3626603.04</v>
      </c>
      <c r="H603" s="22">
        <f>H604</f>
        <v>0</v>
      </c>
      <c r="I603" s="22">
        <f>I604</f>
        <v>0</v>
      </c>
      <c r="M603" s="49"/>
    </row>
    <row r="604" spans="1:13" ht="24" customHeight="1" x14ac:dyDescent="0.25">
      <c r="A604" s="4" t="s">
        <v>41</v>
      </c>
      <c r="B604" s="5" t="s">
        <v>162</v>
      </c>
      <c r="C604" s="6" t="s">
        <v>89</v>
      </c>
      <c r="D604" s="6" t="s">
        <v>57</v>
      </c>
      <c r="E604" s="23" t="s">
        <v>263</v>
      </c>
      <c r="F604" s="23" t="s">
        <v>42</v>
      </c>
      <c r="G604" s="73">
        <v>3626603.04</v>
      </c>
      <c r="H604" s="24">
        <v>0</v>
      </c>
      <c r="I604" s="24">
        <v>0</v>
      </c>
      <c r="L604" s="78"/>
      <c r="M604" s="49"/>
    </row>
    <row r="605" spans="1:13" ht="40.5" customHeight="1" x14ac:dyDescent="0.25">
      <c r="A605" s="4" t="s">
        <v>314</v>
      </c>
      <c r="B605" s="5" t="s">
        <v>162</v>
      </c>
      <c r="C605" s="6" t="s">
        <v>89</v>
      </c>
      <c r="D605" s="6" t="s">
        <v>57</v>
      </c>
      <c r="E605" s="34" t="s">
        <v>514</v>
      </c>
      <c r="F605" s="34" t="s">
        <v>2</v>
      </c>
      <c r="G605" s="22">
        <f>G606</f>
        <v>50600</v>
      </c>
      <c r="H605" s="22">
        <f t="shared" ref="H605:I606" si="202">H606</f>
        <v>0</v>
      </c>
      <c r="I605" s="22">
        <f t="shared" si="202"/>
        <v>0</v>
      </c>
      <c r="M605" s="49"/>
    </row>
    <row r="606" spans="1:13" ht="48" customHeight="1" x14ac:dyDescent="0.25">
      <c r="A606" s="26" t="s">
        <v>148</v>
      </c>
      <c r="B606" s="5" t="s">
        <v>162</v>
      </c>
      <c r="C606" s="6" t="s">
        <v>89</v>
      </c>
      <c r="D606" s="6" t="s">
        <v>57</v>
      </c>
      <c r="E606" s="34" t="s">
        <v>514</v>
      </c>
      <c r="F606" s="23" t="s">
        <v>72</v>
      </c>
      <c r="G606" s="22">
        <f>G607</f>
        <v>50600</v>
      </c>
      <c r="H606" s="22">
        <f t="shared" si="202"/>
        <v>0</v>
      </c>
      <c r="I606" s="22">
        <f t="shared" si="202"/>
        <v>0</v>
      </c>
      <c r="M606" s="49"/>
    </row>
    <row r="607" spans="1:13" ht="48" customHeight="1" x14ac:dyDescent="0.25">
      <c r="A607" s="26" t="s">
        <v>73</v>
      </c>
      <c r="B607" s="5" t="s">
        <v>162</v>
      </c>
      <c r="C607" s="6" t="s">
        <v>89</v>
      </c>
      <c r="D607" s="6" t="s">
        <v>57</v>
      </c>
      <c r="E607" s="34" t="s">
        <v>514</v>
      </c>
      <c r="F607" s="23" t="s">
        <v>6</v>
      </c>
      <c r="G607" s="73">
        <v>50600</v>
      </c>
      <c r="H607" s="24">
        <v>0</v>
      </c>
      <c r="I607" s="24">
        <v>0</v>
      </c>
      <c r="M607" s="49"/>
    </row>
    <row r="608" spans="1:13" ht="55.5" customHeight="1" x14ac:dyDescent="0.25">
      <c r="A608" s="26" t="s">
        <v>254</v>
      </c>
      <c r="B608" s="5" t="s">
        <v>162</v>
      </c>
      <c r="C608" s="6" t="s">
        <v>89</v>
      </c>
      <c r="D608" s="6" t="s">
        <v>57</v>
      </c>
      <c r="E608" s="34" t="s">
        <v>516</v>
      </c>
      <c r="F608" s="23" t="s">
        <v>2</v>
      </c>
      <c r="G608" s="22">
        <f>G609</f>
        <v>60000</v>
      </c>
      <c r="H608" s="22">
        <f t="shared" ref="H608:I608" si="203">H609</f>
        <v>0</v>
      </c>
      <c r="I608" s="22">
        <f t="shared" si="203"/>
        <v>0</v>
      </c>
      <c r="M608" s="49"/>
    </row>
    <row r="609" spans="1:13" ht="48" customHeight="1" x14ac:dyDescent="0.25">
      <c r="A609" s="4" t="s">
        <v>102</v>
      </c>
      <c r="B609" s="5" t="s">
        <v>162</v>
      </c>
      <c r="C609" s="6" t="s">
        <v>89</v>
      </c>
      <c r="D609" s="6" t="s">
        <v>57</v>
      </c>
      <c r="E609" s="34" t="s">
        <v>516</v>
      </c>
      <c r="F609" s="23" t="s">
        <v>82</v>
      </c>
      <c r="G609" s="22">
        <f>G610</f>
        <v>60000</v>
      </c>
      <c r="H609" s="22">
        <f t="shared" ref="H609:I609" si="204">H610</f>
        <v>0</v>
      </c>
      <c r="I609" s="22">
        <f t="shared" si="204"/>
        <v>0</v>
      </c>
      <c r="M609" s="49"/>
    </row>
    <row r="610" spans="1:13" ht="41.25" customHeight="1" x14ac:dyDescent="0.25">
      <c r="A610" s="4" t="s">
        <v>41</v>
      </c>
      <c r="B610" s="5" t="s">
        <v>162</v>
      </c>
      <c r="C610" s="6" t="s">
        <v>89</v>
      </c>
      <c r="D610" s="6" t="s">
        <v>57</v>
      </c>
      <c r="E610" s="34" t="s">
        <v>516</v>
      </c>
      <c r="F610" s="23" t="s">
        <v>42</v>
      </c>
      <c r="G610" s="73">
        <v>60000</v>
      </c>
      <c r="H610" s="24">
        <v>0</v>
      </c>
      <c r="I610" s="24">
        <v>0</v>
      </c>
      <c r="L610" s="79"/>
      <c r="M610" s="49"/>
    </row>
    <row r="611" spans="1:13" ht="40.5" customHeight="1" x14ac:dyDescent="0.25">
      <c r="A611" s="4" t="s">
        <v>459</v>
      </c>
      <c r="B611" s="5" t="s">
        <v>162</v>
      </c>
      <c r="C611" s="6" t="s">
        <v>89</v>
      </c>
      <c r="D611" s="6" t="s">
        <v>57</v>
      </c>
      <c r="E611" s="34" t="s">
        <v>460</v>
      </c>
      <c r="F611" s="34" t="s">
        <v>2</v>
      </c>
      <c r="G611" s="22">
        <f>G612+G614</f>
        <v>6379263.2000000002</v>
      </c>
      <c r="H611" s="22">
        <f t="shared" ref="H611:I611" si="205">H612+H614</f>
        <v>0</v>
      </c>
      <c r="I611" s="22">
        <f t="shared" si="205"/>
        <v>0</v>
      </c>
      <c r="M611" s="49"/>
    </row>
    <row r="612" spans="1:13" ht="48" customHeight="1" x14ac:dyDescent="0.25">
      <c r="A612" s="26" t="s">
        <v>148</v>
      </c>
      <c r="B612" s="5" t="s">
        <v>162</v>
      </c>
      <c r="C612" s="6" t="s">
        <v>89</v>
      </c>
      <c r="D612" s="6" t="s">
        <v>57</v>
      </c>
      <c r="E612" s="34" t="s">
        <v>460</v>
      </c>
      <c r="F612" s="23" t="s">
        <v>72</v>
      </c>
      <c r="G612" s="22">
        <f>G613</f>
        <v>2837373.75</v>
      </c>
      <c r="H612" s="22">
        <f t="shared" ref="H612:I612" si="206">H613</f>
        <v>0</v>
      </c>
      <c r="I612" s="22">
        <f t="shared" si="206"/>
        <v>0</v>
      </c>
      <c r="M612" s="49"/>
    </row>
    <row r="613" spans="1:13" ht="48" customHeight="1" x14ac:dyDescent="0.25">
      <c r="A613" s="26" t="s">
        <v>73</v>
      </c>
      <c r="B613" s="5" t="s">
        <v>162</v>
      </c>
      <c r="C613" s="6" t="s">
        <v>89</v>
      </c>
      <c r="D613" s="6" t="s">
        <v>57</v>
      </c>
      <c r="E613" s="34" t="s">
        <v>460</v>
      </c>
      <c r="F613" s="23" t="s">
        <v>6</v>
      </c>
      <c r="G613" s="24">
        <v>2837373.75</v>
      </c>
      <c r="H613" s="24">
        <v>0</v>
      </c>
      <c r="I613" s="24">
        <v>0</v>
      </c>
      <c r="M613" s="49"/>
    </row>
    <row r="614" spans="1:13" ht="48" customHeight="1" x14ac:dyDescent="0.25">
      <c r="A614" s="4" t="s">
        <v>102</v>
      </c>
      <c r="B614" s="5" t="s">
        <v>162</v>
      </c>
      <c r="C614" s="6" t="s">
        <v>89</v>
      </c>
      <c r="D614" s="6" t="s">
        <v>57</v>
      </c>
      <c r="E614" s="34" t="s">
        <v>460</v>
      </c>
      <c r="F614" s="23" t="s">
        <v>82</v>
      </c>
      <c r="G614" s="22">
        <f>G615</f>
        <v>3541889.45</v>
      </c>
      <c r="H614" s="22">
        <f t="shared" ref="H614:I614" si="207">H615</f>
        <v>0</v>
      </c>
      <c r="I614" s="22">
        <f t="shared" si="207"/>
        <v>0</v>
      </c>
      <c r="M614" s="49"/>
    </row>
    <row r="615" spans="1:13" ht="39" customHeight="1" x14ac:dyDescent="0.25">
      <c r="A615" s="4" t="s">
        <v>41</v>
      </c>
      <c r="B615" s="5" t="s">
        <v>162</v>
      </c>
      <c r="C615" s="6" t="s">
        <v>89</v>
      </c>
      <c r="D615" s="6" t="s">
        <v>57</v>
      </c>
      <c r="E615" s="34" t="s">
        <v>460</v>
      </c>
      <c r="F615" s="23" t="s">
        <v>42</v>
      </c>
      <c r="G615" s="24">
        <v>3541889.45</v>
      </c>
      <c r="H615" s="24">
        <v>0</v>
      </c>
      <c r="I615" s="24">
        <v>0</v>
      </c>
      <c r="M615" s="49"/>
    </row>
    <row r="616" spans="1:13" ht="36.75" customHeight="1" x14ac:dyDescent="0.25">
      <c r="A616" s="4" t="s">
        <v>281</v>
      </c>
      <c r="B616" s="5" t="s">
        <v>162</v>
      </c>
      <c r="C616" s="6" t="s">
        <v>89</v>
      </c>
      <c r="D616" s="6" t="s">
        <v>57</v>
      </c>
      <c r="E616" s="23" t="s">
        <v>297</v>
      </c>
      <c r="F616" s="23" t="s">
        <v>2</v>
      </c>
      <c r="G616" s="22">
        <f>G619+G617</f>
        <v>608750</v>
      </c>
      <c r="H616" s="22">
        <f>H619+H617</f>
        <v>0</v>
      </c>
      <c r="I616" s="22">
        <f>I619+I617</f>
        <v>0</v>
      </c>
      <c r="M616" s="49"/>
    </row>
    <row r="617" spans="1:13" ht="36.75" customHeight="1" x14ac:dyDescent="0.25">
      <c r="A617" s="4" t="s">
        <v>148</v>
      </c>
      <c r="B617" s="5" t="s">
        <v>162</v>
      </c>
      <c r="C617" s="6" t="s">
        <v>89</v>
      </c>
      <c r="D617" s="6" t="s">
        <v>57</v>
      </c>
      <c r="E617" s="23" t="s">
        <v>297</v>
      </c>
      <c r="F617" s="23" t="s">
        <v>72</v>
      </c>
      <c r="G617" s="22">
        <f>G618</f>
        <v>8750</v>
      </c>
      <c r="H617" s="22">
        <f>H618</f>
        <v>0</v>
      </c>
      <c r="I617" s="22">
        <f>I618</f>
        <v>0</v>
      </c>
      <c r="M617" s="49"/>
    </row>
    <row r="618" spans="1:13" ht="54" customHeight="1" x14ac:dyDescent="0.25">
      <c r="A618" s="4" t="s">
        <v>73</v>
      </c>
      <c r="B618" s="5" t="s">
        <v>162</v>
      </c>
      <c r="C618" s="6" t="s">
        <v>89</v>
      </c>
      <c r="D618" s="6" t="s">
        <v>57</v>
      </c>
      <c r="E618" s="23" t="s">
        <v>297</v>
      </c>
      <c r="F618" s="23" t="s">
        <v>6</v>
      </c>
      <c r="G618" s="24">
        <v>8750</v>
      </c>
      <c r="H618" s="24">
        <v>0</v>
      </c>
      <c r="I618" s="24">
        <v>0</v>
      </c>
      <c r="M618" s="49"/>
    </row>
    <row r="619" spans="1:13" ht="53.25" customHeight="1" x14ac:dyDescent="0.25">
      <c r="A619" s="4" t="s">
        <v>102</v>
      </c>
      <c r="B619" s="5" t="s">
        <v>162</v>
      </c>
      <c r="C619" s="6" t="s">
        <v>89</v>
      </c>
      <c r="D619" s="6" t="s">
        <v>57</v>
      </c>
      <c r="E619" s="23" t="s">
        <v>297</v>
      </c>
      <c r="F619" s="23" t="s">
        <v>82</v>
      </c>
      <c r="G619" s="22">
        <f>G620</f>
        <v>600000</v>
      </c>
      <c r="H619" s="22">
        <f>H620</f>
        <v>0</v>
      </c>
      <c r="I619" s="22">
        <f>I620</f>
        <v>0</v>
      </c>
      <c r="M619" s="49"/>
    </row>
    <row r="620" spans="1:13" ht="25.5" customHeight="1" x14ac:dyDescent="0.25">
      <c r="A620" s="4" t="s">
        <v>41</v>
      </c>
      <c r="B620" s="5" t="s">
        <v>162</v>
      </c>
      <c r="C620" s="6" t="s">
        <v>89</v>
      </c>
      <c r="D620" s="6" t="s">
        <v>57</v>
      </c>
      <c r="E620" s="23" t="s">
        <v>297</v>
      </c>
      <c r="F620" s="23" t="s">
        <v>42</v>
      </c>
      <c r="G620" s="24">
        <v>600000</v>
      </c>
      <c r="H620" s="24">
        <v>0</v>
      </c>
      <c r="I620" s="24">
        <v>0</v>
      </c>
      <c r="M620" s="49"/>
    </row>
    <row r="621" spans="1:13" ht="33.75" customHeight="1" x14ac:dyDescent="0.25">
      <c r="A621" s="4" t="s">
        <v>125</v>
      </c>
      <c r="B621" s="5" t="s">
        <v>162</v>
      </c>
      <c r="C621" s="6" t="s">
        <v>89</v>
      </c>
      <c r="D621" s="6" t="s">
        <v>57</v>
      </c>
      <c r="E621" s="23" t="s">
        <v>126</v>
      </c>
      <c r="F621" s="23" t="s">
        <v>2</v>
      </c>
      <c r="G621" s="22">
        <f>G622+G625+G628+G631+G634+G637</f>
        <v>15762680.299999999</v>
      </c>
      <c r="H621" s="22">
        <f t="shared" ref="H621:I621" si="208">H622+H625+H628+H631</f>
        <v>15972534</v>
      </c>
      <c r="I621" s="22">
        <f t="shared" si="208"/>
        <v>17208616</v>
      </c>
      <c r="M621" s="49"/>
    </row>
    <row r="622" spans="1:13" ht="38.25" customHeight="1" x14ac:dyDescent="0.25">
      <c r="A622" s="4" t="s">
        <v>127</v>
      </c>
      <c r="B622" s="5" t="s">
        <v>162</v>
      </c>
      <c r="C622" s="6" t="s">
        <v>89</v>
      </c>
      <c r="D622" s="6" t="s">
        <v>57</v>
      </c>
      <c r="E622" s="23" t="s">
        <v>128</v>
      </c>
      <c r="F622" s="23" t="s">
        <v>2</v>
      </c>
      <c r="G622" s="22">
        <f t="shared" ref="G622:I623" si="209">G623</f>
        <v>14982429.27</v>
      </c>
      <c r="H622" s="22">
        <f t="shared" si="209"/>
        <v>15799333</v>
      </c>
      <c r="I622" s="22">
        <f t="shared" si="209"/>
        <v>17035415</v>
      </c>
      <c r="M622" s="49"/>
    </row>
    <row r="623" spans="1:13" ht="55.5" customHeight="1" x14ac:dyDescent="0.25">
      <c r="A623" s="4" t="s">
        <v>102</v>
      </c>
      <c r="B623" s="5" t="s">
        <v>162</v>
      </c>
      <c r="C623" s="6" t="s">
        <v>89</v>
      </c>
      <c r="D623" s="6" t="s">
        <v>57</v>
      </c>
      <c r="E623" s="23" t="s">
        <v>128</v>
      </c>
      <c r="F623" s="23" t="s">
        <v>82</v>
      </c>
      <c r="G623" s="22">
        <f t="shared" si="209"/>
        <v>14982429.27</v>
      </c>
      <c r="H623" s="22">
        <f t="shared" si="209"/>
        <v>15799333</v>
      </c>
      <c r="I623" s="22">
        <f t="shared" si="209"/>
        <v>17035415</v>
      </c>
      <c r="M623" s="49"/>
    </row>
    <row r="624" spans="1:13" ht="24.75" customHeight="1" x14ac:dyDescent="0.25">
      <c r="A624" s="4" t="s">
        <v>41</v>
      </c>
      <c r="B624" s="5" t="s">
        <v>162</v>
      </c>
      <c r="C624" s="6" t="s">
        <v>89</v>
      </c>
      <c r="D624" s="6" t="s">
        <v>57</v>
      </c>
      <c r="E624" s="23" t="s">
        <v>128</v>
      </c>
      <c r="F624" s="23" t="s">
        <v>42</v>
      </c>
      <c r="G624" s="24">
        <v>14982429.27</v>
      </c>
      <c r="H624" s="24">
        <v>15799333</v>
      </c>
      <c r="I624" s="24">
        <v>17035415</v>
      </c>
      <c r="L624" s="78"/>
      <c r="M624" s="49"/>
    </row>
    <row r="625" spans="1:13" ht="23.25" customHeight="1" x14ac:dyDescent="0.25">
      <c r="A625" s="4" t="s">
        <v>264</v>
      </c>
      <c r="B625" s="5" t="s">
        <v>162</v>
      </c>
      <c r="C625" s="6" t="s">
        <v>89</v>
      </c>
      <c r="D625" s="6" t="s">
        <v>57</v>
      </c>
      <c r="E625" s="23" t="s">
        <v>265</v>
      </c>
      <c r="F625" s="23" t="s">
        <v>2</v>
      </c>
      <c r="G625" s="22">
        <f>G626</f>
        <v>32000</v>
      </c>
      <c r="H625" s="22">
        <f t="shared" ref="H625:I625" si="210">H626</f>
        <v>0</v>
      </c>
      <c r="I625" s="22">
        <f t="shared" si="210"/>
        <v>0</v>
      </c>
      <c r="M625" s="49"/>
    </row>
    <row r="626" spans="1:13" ht="54.75" customHeight="1" x14ac:dyDescent="0.25">
      <c r="A626" s="4" t="s">
        <v>102</v>
      </c>
      <c r="B626" s="5" t="s">
        <v>162</v>
      </c>
      <c r="C626" s="6" t="s">
        <v>89</v>
      </c>
      <c r="D626" s="6" t="s">
        <v>57</v>
      </c>
      <c r="E626" s="23" t="s">
        <v>265</v>
      </c>
      <c r="F626" s="23" t="s">
        <v>82</v>
      </c>
      <c r="G626" s="22">
        <f>G627</f>
        <v>32000</v>
      </c>
      <c r="H626" s="22">
        <f t="shared" ref="H626:I626" si="211">H627</f>
        <v>0</v>
      </c>
      <c r="I626" s="22">
        <f t="shared" si="211"/>
        <v>0</v>
      </c>
      <c r="M626" s="49"/>
    </row>
    <row r="627" spans="1:13" ht="22.5" customHeight="1" x14ac:dyDescent="0.25">
      <c r="A627" s="4" t="s">
        <v>41</v>
      </c>
      <c r="B627" s="5" t="s">
        <v>162</v>
      </c>
      <c r="C627" s="6" t="s">
        <v>89</v>
      </c>
      <c r="D627" s="6" t="s">
        <v>57</v>
      </c>
      <c r="E627" s="23" t="s">
        <v>265</v>
      </c>
      <c r="F627" s="23" t="s">
        <v>42</v>
      </c>
      <c r="G627" s="24">
        <v>32000</v>
      </c>
      <c r="H627" s="24">
        <v>0</v>
      </c>
      <c r="I627" s="24">
        <v>0</v>
      </c>
      <c r="M627" s="49"/>
    </row>
    <row r="628" spans="1:13" ht="39" customHeight="1" x14ac:dyDescent="0.25">
      <c r="A628" s="4" t="s">
        <v>300</v>
      </c>
      <c r="B628" s="5" t="s">
        <v>162</v>
      </c>
      <c r="C628" s="6" t="s">
        <v>89</v>
      </c>
      <c r="D628" s="6" t="s">
        <v>57</v>
      </c>
      <c r="E628" s="23" t="s">
        <v>266</v>
      </c>
      <c r="F628" s="23" t="s">
        <v>2</v>
      </c>
      <c r="G628" s="22">
        <f>G629</f>
        <v>460200</v>
      </c>
      <c r="H628" s="22">
        <f t="shared" ref="H628:I628" si="212">H629</f>
        <v>0</v>
      </c>
      <c r="I628" s="22">
        <f t="shared" si="212"/>
        <v>0</v>
      </c>
      <c r="M628" s="49"/>
    </row>
    <row r="629" spans="1:13" ht="54.75" customHeight="1" x14ac:dyDescent="0.25">
      <c r="A629" s="4" t="s">
        <v>102</v>
      </c>
      <c r="B629" s="5" t="s">
        <v>162</v>
      </c>
      <c r="C629" s="6" t="s">
        <v>89</v>
      </c>
      <c r="D629" s="6" t="s">
        <v>57</v>
      </c>
      <c r="E629" s="23" t="s">
        <v>266</v>
      </c>
      <c r="F629" s="23" t="s">
        <v>82</v>
      </c>
      <c r="G629" s="22">
        <f>G630</f>
        <v>460200</v>
      </c>
      <c r="H629" s="22">
        <f>H630</f>
        <v>0</v>
      </c>
      <c r="I629" s="22">
        <f>I630</f>
        <v>0</v>
      </c>
      <c r="M629" s="49"/>
    </row>
    <row r="630" spans="1:13" ht="25.5" customHeight="1" x14ac:dyDescent="0.25">
      <c r="A630" s="4" t="s">
        <v>41</v>
      </c>
      <c r="B630" s="5" t="s">
        <v>162</v>
      </c>
      <c r="C630" s="6" t="s">
        <v>89</v>
      </c>
      <c r="D630" s="6" t="s">
        <v>57</v>
      </c>
      <c r="E630" s="23" t="s">
        <v>266</v>
      </c>
      <c r="F630" s="23" t="s">
        <v>42</v>
      </c>
      <c r="G630" s="24">
        <v>460200</v>
      </c>
      <c r="H630" s="24">
        <v>0</v>
      </c>
      <c r="I630" s="24">
        <v>0</v>
      </c>
      <c r="M630" s="49"/>
    </row>
    <row r="631" spans="1:13" ht="52.5" customHeight="1" x14ac:dyDescent="0.25">
      <c r="A631" s="4" t="s">
        <v>417</v>
      </c>
      <c r="B631" s="5" t="s">
        <v>162</v>
      </c>
      <c r="C631" s="6" t="s">
        <v>89</v>
      </c>
      <c r="D631" s="6" t="s">
        <v>57</v>
      </c>
      <c r="E631" s="23" t="s">
        <v>349</v>
      </c>
      <c r="F631" s="23" t="s">
        <v>2</v>
      </c>
      <c r="G631" s="22">
        <f t="shared" ref="G631:I632" si="213">G632</f>
        <v>173201.03</v>
      </c>
      <c r="H631" s="22">
        <f t="shared" si="213"/>
        <v>173201</v>
      </c>
      <c r="I631" s="22">
        <f t="shared" si="213"/>
        <v>173201</v>
      </c>
      <c r="M631" s="49"/>
    </row>
    <row r="632" spans="1:13" ht="54.75" customHeight="1" x14ac:dyDescent="0.25">
      <c r="A632" s="4" t="s">
        <v>102</v>
      </c>
      <c r="B632" s="5" t="s">
        <v>162</v>
      </c>
      <c r="C632" s="6" t="s">
        <v>89</v>
      </c>
      <c r="D632" s="6" t="s">
        <v>57</v>
      </c>
      <c r="E632" s="23" t="s">
        <v>349</v>
      </c>
      <c r="F632" s="23" t="s">
        <v>82</v>
      </c>
      <c r="G632" s="22">
        <f t="shared" si="213"/>
        <v>173201.03</v>
      </c>
      <c r="H632" s="22">
        <f t="shared" si="213"/>
        <v>173201</v>
      </c>
      <c r="I632" s="22">
        <f t="shared" si="213"/>
        <v>173201</v>
      </c>
      <c r="M632" s="49"/>
    </row>
    <row r="633" spans="1:13" ht="23.25" customHeight="1" x14ac:dyDescent="0.25">
      <c r="A633" s="4" t="s">
        <v>41</v>
      </c>
      <c r="B633" s="5" t="s">
        <v>162</v>
      </c>
      <c r="C633" s="6" t="s">
        <v>89</v>
      </c>
      <c r="D633" s="6" t="s">
        <v>57</v>
      </c>
      <c r="E633" s="23" t="s">
        <v>349</v>
      </c>
      <c r="F633" s="23" t="s">
        <v>42</v>
      </c>
      <c r="G633" s="24">
        <v>173201.03</v>
      </c>
      <c r="H633" s="24">
        <v>173201</v>
      </c>
      <c r="I633" s="24">
        <v>173201</v>
      </c>
      <c r="M633" s="49"/>
    </row>
    <row r="634" spans="1:13" ht="57" customHeight="1" x14ac:dyDescent="0.25">
      <c r="A634" s="80" t="s">
        <v>254</v>
      </c>
      <c r="B634" s="5" t="s">
        <v>162</v>
      </c>
      <c r="C634" s="6" t="s">
        <v>89</v>
      </c>
      <c r="D634" s="6" t="s">
        <v>57</v>
      </c>
      <c r="E634" s="23" t="s">
        <v>519</v>
      </c>
      <c r="F634" s="23" t="s">
        <v>2</v>
      </c>
      <c r="G634" s="22">
        <f>G635</f>
        <v>85400</v>
      </c>
      <c r="H634" s="22">
        <f t="shared" ref="H634:I634" si="214">H635</f>
        <v>0</v>
      </c>
      <c r="I634" s="22">
        <f t="shared" si="214"/>
        <v>0</v>
      </c>
      <c r="M634" s="49"/>
    </row>
    <row r="635" spans="1:13" ht="39" customHeight="1" x14ac:dyDescent="0.25">
      <c r="A635" s="80" t="s">
        <v>41</v>
      </c>
      <c r="B635" s="5" t="s">
        <v>162</v>
      </c>
      <c r="C635" s="6" t="s">
        <v>89</v>
      </c>
      <c r="D635" s="6" t="s">
        <v>57</v>
      </c>
      <c r="E635" s="23" t="s">
        <v>519</v>
      </c>
      <c r="F635" s="23" t="s">
        <v>82</v>
      </c>
      <c r="G635" s="22">
        <f>G636</f>
        <v>85400</v>
      </c>
      <c r="H635" s="22">
        <f t="shared" ref="H635:I635" si="215">H636</f>
        <v>0</v>
      </c>
      <c r="I635" s="22">
        <f t="shared" si="215"/>
        <v>0</v>
      </c>
      <c r="M635" s="49"/>
    </row>
    <row r="636" spans="1:13" ht="23.25" customHeight="1" x14ac:dyDescent="0.25">
      <c r="A636" s="4" t="s">
        <v>41</v>
      </c>
      <c r="B636" s="5" t="s">
        <v>162</v>
      </c>
      <c r="C636" s="6" t="s">
        <v>89</v>
      </c>
      <c r="D636" s="6" t="s">
        <v>57</v>
      </c>
      <c r="E636" s="23" t="s">
        <v>519</v>
      </c>
      <c r="F636" s="23" t="s">
        <v>42</v>
      </c>
      <c r="G636" s="24">
        <v>85400</v>
      </c>
      <c r="H636" s="24">
        <v>0</v>
      </c>
      <c r="I636" s="24">
        <v>0</v>
      </c>
      <c r="K636" s="11"/>
      <c r="M636" s="49"/>
    </row>
    <row r="637" spans="1:13" ht="33.75" customHeight="1" x14ac:dyDescent="0.25">
      <c r="A637" s="4" t="s">
        <v>281</v>
      </c>
      <c r="B637" s="5" t="s">
        <v>162</v>
      </c>
      <c r="C637" s="6" t="s">
        <v>89</v>
      </c>
      <c r="D637" s="6" t="s">
        <v>57</v>
      </c>
      <c r="E637" s="23" t="s">
        <v>520</v>
      </c>
      <c r="F637" s="23" t="s">
        <v>2</v>
      </c>
      <c r="G637" s="22">
        <f>G638</f>
        <v>29450</v>
      </c>
      <c r="H637" s="22">
        <f t="shared" ref="H637:I637" si="216">H638</f>
        <v>0</v>
      </c>
      <c r="I637" s="22">
        <f t="shared" si="216"/>
        <v>0</v>
      </c>
      <c r="M637" s="49"/>
    </row>
    <row r="638" spans="1:13" ht="33.75" customHeight="1" x14ac:dyDescent="0.25">
      <c r="A638" s="4" t="s">
        <v>102</v>
      </c>
      <c r="B638" s="5" t="s">
        <v>162</v>
      </c>
      <c r="C638" s="6" t="s">
        <v>89</v>
      </c>
      <c r="D638" s="6" t="s">
        <v>57</v>
      </c>
      <c r="E638" s="23" t="s">
        <v>520</v>
      </c>
      <c r="F638" s="23" t="s">
        <v>82</v>
      </c>
      <c r="G638" s="22">
        <f>G639</f>
        <v>29450</v>
      </c>
      <c r="H638" s="22">
        <f t="shared" ref="H638:I638" si="217">H639</f>
        <v>0</v>
      </c>
      <c r="I638" s="22">
        <f t="shared" si="217"/>
        <v>0</v>
      </c>
      <c r="M638" s="49"/>
    </row>
    <row r="639" spans="1:13" ht="23.25" customHeight="1" x14ac:dyDescent="0.25">
      <c r="A639" s="4" t="s">
        <v>41</v>
      </c>
      <c r="B639" s="5" t="s">
        <v>162</v>
      </c>
      <c r="C639" s="6" t="s">
        <v>89</v>
      </c>
      <c r="D639" s="6" t="s">
        <v>57</v>
      </c>
      <c r="E639" s="23" t="s">
        <v>520</v>
      </c>
      <c r="F639" s="23" t="s">
        <v>42</v>
      </c>
      <c r="G639" s="24">
        <v>29450</v>
      </c>
      <c r="H639" s="24">
        <v>0</v>
      </c>
      <c r="I639" s="24">
        <v>0</v>
      </c>
      <c r="M639" s="49"/>
    </row>
    <row r="640" spans="1:13" ht="39" customHeight="1" x14ac:dyDescent="0.25">
      <c r="A640" s="4" t="s">
        <v>30</v>
      </c>
      <c r="B640" s="5" t="s">
        <v>162</v>
      </c>
      <c r="C640" s="6" t="s">
        <v>89</v>
      </c>
      <c r="D640" s="6" t="s">
        <v>70</v>
      </c>
      <c r="E640" s="23" t="s">
        <v>59</v>
      </c>
      <c r="F640" s="23" t="s">
        <v>2</v>
      </c>
      <c r="G640" s="22">
        <f>G641</f>
        <v>28507490.5</v>
      </c>
      <c r="H640" s="22">
        <f>H641</f>
        <v>17894147</v>
      </c>
      <c r="I640" s="22">
        <f>I641</f>
        <v>17894147</v>
      </c>
      <c r="M640" s="49"/>
    </row>
    <row r="641" spans="1:13" ht="57.75" customHeight="1" x14ac:dyDescent="0.25">
      <c r="A641" s="26" t="s">
        <v>208</v>
      </c>
      <c r="B641" s="5" t="s">
        <v>162</v>
      </c>
      <c r="C641" s="6" t="s">
        <v>89</v>
      </c>
      <c r="D641" s="6" t="s">
        <v>70</v>
      </c>
      <c r="E641" s="23" t="s">
        <v>114</v>
      </c>
      <c r="F641" s="23" t="s">
        <v>2</v>
      </c>
      <c r="G641" s="22">
        <f>G642+G648</f>
        <v>28507490.5</v>
      </c>
      <c r="H641" s="22">
        <f>H642+H648</f>
        <v>17894147</v>
      </c>
      <c r="I641" s="22">
        <f>I642+I648</f>
        <v>17894147</v>
      </c>
      <c r="M641" s="49"/>
    </row>
    <row r="642" spans="1:13" ht="37.5" customHeight="1" x14ac:dyDescent="0.25">
      <c r="A642" s="26" t="s">
        <v>210</v>
      </c>
      <c r="B642" s="5" t="s">
        <v>162</v>
      </c>
      <c r="C642" s="6" t="s">
        <v>89</v>
      </c>
      <c r="D642" s="6" t="s">
        <v>70</v>
      </c>
      <c r="E642" s="23" t="s">
        <v>123</v>
      </c>
      <c r="F642" s="23" t="s">
        <v>2</v>
      </c>
      <c r="G642" s="22">
        <f>G643</f>
        <v>11620212.75</v>
      </c>
      <c r="H642" s="22">
        <f t="shared" ref="H642:I642" si="218">H643</f>
        <v>0</v>
      </c>
      <c r="I642" s="22">
        <f t="shared" si="218"/>
        <v>0</v>
      </c>
      <c r="M642" s="49"/>
    </row>
    <row r="643" spans="1:13" ht="25.5" customHeight="1" x14ac:dyDescent="0.25">
      <c r="A643" s="4" t="s">
        <v>272</v>
      </c>
      <c r="B643" s="5" t="s">
        <v>162</v>
      </c>
      <c r="C643" s="6" t="s">
        <v>89</v>
      </c>
      <c r="D643" s="6" t="s">
        <v>70</v>
      </c>
      <c r="E643" s="23" t="s">
        <v>273</v>
      </c>
      <c r="F643" s="23" t="s">
        <v>2</v>
      </c>
      <c r="G643" s="22">
        <f>G644+G646</f>
        <v>11620212.75</v>
      </c>
      <c r="H643" s="22">
        <f t="shared" ref="H643:I643" si="219">H644+H646</f>
        <v>0</v>
      </c>
      <c r="I643" s="22">
        <f t="shared" si="219"/>
        <v>0</v>
      </c>
      <c r="M643" s="49"/>
    </row>
    <row r="644" spans="1:13" ht="38.25" customHeight="1" x14ac:dyDescent="0.25">
      <c r="A644" s="4" t="s">
        <v>148</v>
      </c>
      <c r="B644" s="5" t="s">
        <v>162</v>
      </c>
      <c r="C644" s="6" t="s">
        <v>89</v>
      </c>
      <c r="D644" s="6" t="s">
        <v>70</v>
      </c>
      <c r="E644" s="23" t="s">
        <v>273</v>
      </c>
      <c r="F644" s="23" t="s">
        <v>72</v>
      </c>
      <c r="G644" s="22">
        <f t="shared" ref="G644:I644" si="220">G645</f>
        <v>644464</v>
      </c>
      <c r="H644" s="22">
        <f t="shared" si="220"/>
        <v>0</v>
      </c>
      <c r="I644" s="22">
        <f t="shared" si="220"/>
        <v>0</v>
      </c>
      <c r="M644" s="49"/>
    </row>
    <row r="645" spans="1:13" ht="50.25" customHeight="1" x14ac:dyDescent="0.25">
      <c r="A645" s="4" t="s">
        <v>73</v>
      </c>
      <c r="B645" s="5" t="s">
        <v>162</v>
      </c>
      <c r="C645" s="6" t="s">
        <v>89</v>
      </c>
      <c r="D645" s="6" t="s">
        <v>70</v>
      </c>
      <c r="E645" s="23" t="s">
        <v>273</v>
      </c>
      <c r="F645" s="23" t="s">
        <v>6</v>
      </c>
      <c r="G645" s="73">
        <v>644464</v>
      </c>
      <c r="H645" s="24">
        <v>0</v>
      </c>
      <c r="I645" s="24">
        <v>0</v>
      </c>
      <c r="M645" s="49"/>
    </row>
    <row r="646" spans="1:13" ht="50.25" customHeight="1" x14ac:dyDescent="0.25">
      <c r="A646" s="4" t="s">
        <v>102</v>
      </c>
      <c r="B646" s="5" t="s">
        <v>162</v>
      </c>
      <c r="C646" s="6" t="s">
        <v>89</v>
      </c>
      <c r="D646" s="6" t="s">
        <v>70</v>
      </c>
      <c r="E646" s="34" t="s">
        <v>273</v>
      </c>
      <c r="F646" s="34" t="s">
        <v>82</v>
      </c>
      <c r="G646" s="28">
        <f>G647</f>
        <v>10975748.75</v>
      </c>
      <c r="H646" s="28">
        <f t="shared" ref="H646:I646" si="221">H647</f>
        <v>0</v>
      </c>
      <c r="I646" s="28">
        <f t="shared" si="221"/>
        <v>0</v>
      </c>
      <c r="M646" s="49"/>
    </row>
    <row r="647" spans="1:13" ht="26.25" customHeight="1" x14ac:dyDescent="0.25">
      <c r="A647" s="4" t="s">
        <v>41</v>
      </c>
      <c r="B647" s="5" t="s">
        <v>162</v>
      </c>
      <c r="C647" s="6" t="s">
        <v>89</v>
      </c>
      <c r="D647" s="6" t="s">
        <v>70</v>
      </c>
      <c r="E647" s="34" t="s">
        <v>273</v>
      </c>
      <c r="F647" s="34" t="s">
        <v>42</v>
      </c>
      <c r="G647" s="73">
        <v>10975748.75</v>
      </c>
      <c r="H647" s="24">
        <v>0</v>
      </c>
      <c r="I647" s="24">
        <v>0</v>
      </c>
      <c r="M647" s="49"/>
    </row>
    <row r="648" spans="1:13" ht="38.25" customHeight="1" x14ac:dyDescent="0.25">
      <c r="A648" s="4" t="s">
        <v>146</v>
      </c>
      <c r="B648" s="5" t="s">
        <v>162</v>
      </c>
      <c r="C648" s="6" t="s">
        <v>89</v>
      </c>
      <c r="D648" s="6" t="s">
        <v>70</v>
      </c>
      <c r="E648" s="23" t="s">
        <v>147</v>
      </c>
      <c r="F648" s="23" t="s">
        <v>2</v>
      </c>
      <c r="G648" s="22">
        <f>G649+G654</f>
        <v>16887277.75</v>
      </c>
      <c r="H648" s="22">
        <f>H649+H654</f>
        <v>17894147</v>
      </c>
      <c r="I648" s="22">
        <f>I649+I654</f>
        <v>17894147</v>
      </c>
      <c r="M648" s="49"/>
    </row>
    <row r="649" spans="1:13" ht="54.75" customHeight="1" x14ac:dyDescent="0.25">
      <c r="A649" s="4" t="s">
        <v>81</v>
      </c>
      <c r="B649" s="5" t="s">
        <v>162</v>
      </c>
      <c r="C649" s="6" t="s">
        <v>89</v>
      </c>
      <c r="D649" s="6" t="s">
        <v>70</v>
      </c>
      <c r="E649" s="23" t="s">
        <v>135</v>
      </c>
      <c r="F649" s="23" t="s">
        <v>2</v>
      </c>
      <c r="G649" s="22">
        <f>G650+G652</f>
        <v>14598182.75</v>
      </c>
      <c r="H649" s="22">
        <f>H650+H652</f>
        <v>15605052</v>
      </c>
      <c r="I649" s="22">
        <f>I650+I652</f>
        <v>15605052</v>
      </c>
      <c r="M649" s="49"/>
    </row>
    <row r="650" spans="1:13" ht="85.5" customHeight="1" x14ac:dyDescent="0.25">
      <c r="A650" s="4" t="s">
        <v>180</v>
      </c>
      <c r="B650" s="5" t="s">
        <v>162</v>
      </c>
      <c r="C650" s="6" t="s">
        <v>89</v>
      </c>
      <c r="D650" s="6" t="s">
        <v>70</v>
      </c>
      <c r="E650" s="23" t="s">
        <v>135</v>
      </c>
      <c r="F650" s="23" t="s">
        <v>65</v>
      </c>
      <c r="G650" s="22">
        <f>G651</f>
        <v>14269827.75</v>
      </c>
      <c r="H650" s="22">
        <f>H651</f>
        <v>15603882</v>
      </c>
      <c r="I650" s="22">
        <f>I651</f>
        <v>15603882</v>
      </c>
      <c r="M650" s="49"/>
    </row>
    <row r="651" spans="1:13" ht="35.25" customHeight="1" x14ac:dyDescent="0.25">
      <c r="A651" s="4" t="s">
        <v>165</v>
      </c>
      <c r="B651" s="5" t="s">
        <v>162</v>
      </c>
      <c r="C651" s="6" t="s">
        <v>89</v>
      </c>
      <c r="D651" s="6" t="s">
        <v>70</v>
      </c>
      <c r="E651" s="23" t="s">
        <v>135</v>
      </c>
      <c r="F651" s="23" t="s">
        <v>16</v>
      </c>
      <c r="G651" s="24">
        <v>14269827.75</v>
      </c>
      <c r="H651" s="24">
        <v>15603882</v>
      </c>
      <c r="I651" s="24">
        <v>15603882</v>
      </c>
      <c r="L651" s="78"/>
      <c r="M651" s="49"/>
    </row>
    <row r="652" spans="1:13" ht="35.25" customHeight="1" x14ac:dyDescent="0.25">
      <c r="A652" s="4" t="s">
        <v>242</v>
      </c>
      <c r="B652" s="5" t="s">
        <v>162</v>
      </c>
      <c r="C652" s="6" t="s">
        <v>89</v>
      </c>
      <c r="D652" s="6" t="s">
        <v>70</v>
      </c>
      <c r="E652" s="23" t="s">
        <v>135</v>
      </c>
      <c r="F652" s="23" t="s">
        <v>72</v>
      </c>
      <c r="G652" s="22">
        <f>G653</f>
        <v>328355</v>
      </c>
      <c r="H652" s="22">
        <f>H653</f>
        <v>1170</v>
      </c>
      <c r="I652" s="22">
        <f>I653</f>
        <v>1170</v>
      </c>
      <c r="M652" s="78"/>
    </row>
    <row r="653" spans="1:13" ht="52.5" customHeight="1" x14ac:dyDescent="0.25">
      <c r="A653" s="4" t="s">
        <v>73</v>
      </c>
      <c r="B653" s="5" t="s">
        <v>162</v>
      </c>
      <c r="C653" s="6" t="s">
        <v>89</v>
      </c>
      <c r="D653" s="6" t="s">
        <v>70</v>
      </c>
      <c r="E653" s="23" t="s">
        <v>135</v>
      </c>
      <c r="F653" s="23" t="s">
        <v>6</v>
      </c>
      <c r="G653" s="24">
        <v>328355</v>
      </c>
      <c r="H653" s="24">
        <v>1170</v>
      </c>
      <c r="I653" s="24">
        <v>1170</v>
      </c>
      <c r="M653" s="49"/>
    </row>
    <row r="654" spans="1:13" ht="23.25" customHeight="1" x14ac:dyDescent="0.25">
      <c r="A654" s="4" t="s">
        <v>158</v>
      </c>
      <c r="B654" s="5" t="s">
        <v>162</v>
      </c>
      <c r="C654" s="6" t="s">
        <v>89</v>
      </c>
      <c r="D654" s="6" t="s">
        <v>70</v>
      </c>
      <c r="E654" s="23" t="s">
        <v>159</v>
      </c>
      <c r="F654" s="23" t="s">
        <v>2</v>
      </c>
      <c r="G654" s="22">
        <f t="shared" ref="G654:I655" si="222">G655</f>
        <v>2289095</v>
      </c>
      <c r="H654" s="22">
        <f t="shared" si="222"/>
        <v>2289095</v>
      </c>
      <c r="I654" s="22">
        <f t="shared" si="222"/>
        <v>2289095</v>
      </c>
      <c r="M654" s="49"/>
    </row>
    <row r="655" spans="1:13" ht="51" customHeight="1" x14ac:dyDescent="0.25">
      <c r="A655" s="26" t="s">
        <v>102</v>
      </c>
      <c r="B655" s="5" t="s">
        <v>162</v>
      </c>
      <c r="C655" s="6" t="s">
        <v>89</v>
      </c>
      <c r="D655" s="6" t="s">
        <v>70</v>
      </c>
      <c r="E655" s="23" t="s">
        <v>159</v>
      </c>
      <c r="F655" s="23" t="s">
        <v>82</v>
      </c>
      <c r="G655" s="22">
        <f t="shared" si="222"/>
        <v>2289095</v>
      </c>
      <c r="H655" s="22">
        <f t="shared" si="222"/>
        <v>2289095</v>
      </c>
      <c r="I655" s="22">
        <f t="shared" si="222"/>
        <v>2289095</v>
      </c>
      <c r="M655" s="49"/>
    </row>
    <row r="656" spans="1:13" ht="24" customHeight="1" x14ac:dyDescent="0.25">
      <c r="A656" s="26" t="s">
        <v>83</v>
      </c>
      <c r="B656" s="5" t="s">
        <v>162</v>
      </c>
      <c r="C656" s="6" t="s">
        <v>89</v>
      </c>
      <c r="D656" s="6" t="s">
        <v>70</v>
      </c>
      <c r="E656" s="23" t="s">
        <v>159</v>
      </c>
      <c r="F656" s="23" t="s">
        <v>84</v>
      </c>
      <c r="G656" s="24">
        <v>2289095</v>
      </c>
      <c r="H656" s="24">
        <v>2289095</v>
      </c>
      <c r="I656" s="24">
        <v>2289095</v>
      </c>
      <c r="M656" s="49"/>
    </row>
    <row r="657" spans="1:15" ht="55.5" customHeight="1" x14ac:dyDescent="0.25">
      <c r="A657" s="39" t="s">
        <v>223</v>
      </c>
      <c r="B657" s="1" t="s">
        <v>163</v>
      </c>
      <c r="C657" s="2" t="s">
        <v>58</v>
      </c>
      <c r="D657" s="2" t="s">
        <v>58</v>
      </c>
      <c r="E657" s="2" t="s">
        <v>59</v>
      </c>
      <c r="F657" s="2" t="s">
        <v>2</v>
      </c>
      <c r="G657" s="72">
        <f t="shared" ref="G657:I658" si="223">G658</f>
        <v>10432981.619999999</v>
      </c>
      <c r="H657" s="72">
        <f t="shared" si="223"/>
        <v>10419482</v>
      </c>
      <c r="I657" s="72">
        <f t="shared" si="223"/>
        <v>10419482</v>
      </c>
      <c r="J657" s="60"/>
      <c r="K657" s="60"/>
      <c r="L657" s="60"/>
      <c r="M657" s="60"/>
      <c r="N657" s="60"/>
    </row>
    <row r="658" spans="1:15" ht="27" customHeight="1" x14ac:dyDescent="0.25">
      <c r="A658" s="4" t="s">
        <v>1</v>
      </c>
      <c r="B658" s="5" t="s">
        <v>163</v>
      </c>
      <c r="C658" s="6" t="s">
        <v>57</v>
      </c>
      <c r="D658" s="6" t="s">
        <v>58</v>
      </c>
      <c r="E658" s="6" t="s">
        <v>59</v>
      </c>
      <c r="F658" s="35" t="s">
        <v>2</v>
      </c>
      <c r="G658" s="8">
        <f t="shared" si="223"/>
        <v>10432981.619999999</v>
      </c>
      <c r="H658" s="8">
        <f t="shared" si="223"/>
        <v>10419482</v>
      </c>
      <c r="I658" s="8">
        <f t="shared" si="223"/>
        <v>10419482</v>
      </c>
      <c r="M658" s="49"/>
    </row>
    <row r="659" spans="1:15" ht="57.75" customHeight="1" x14ac:dyDescent="0.25">
      <c r="A659" s="4" t="s">
        <v>7</v>
      </c>
      <c r="B659" s="5" t="s">
        <v>163</v>
      </c>
      <c r="C659" s="6" t="s">
        <v>57</v>
      </c>
      <c r="D659" s="6" t="s">
        <v>74</v>
      </c>
      <c r="E659" s="6" t="s">
        <v>59</v>
      </c>
      <c r="F659" s="6" t="s">
        <v>2</v>
      </c>
      <c r="G659" s="22">
        <f t="shared" ref="G659:I660" si="224">G660</f>
        <v>10432981.619999999</v>
      </c>
      <c r="H659" s="22">
        <f t="shared" si="224"/>
        <v>10419482</v>
      </c>
      <c r="I659" s="22">
        <f t="shared" si="224"/>
        <v>10419482</v>
      </c>
      <c r="M659" s="49"/>
    </row>
    <row r="660" spans="1:15" ht="39.75" customHeight="1" x14ac:dyDescent="0.25">
      <c r="A660" s="25" t="s">
        <v>4</v>
      </c>
      <c r="B660" s="5" t="s">
        <v>163</v>
      </c>
      <c r="C660" s="6" t="s">
        <v>57</v>
      </c>
      <c r="D660" s="6" t="s">
        <v>74</v>
      </c>
      <c r="E660" s="6" t="s">
        <v>61</v>
      </c>
      <c r="F660" s="6" t="s">
        <v>2</v>
      </c>
      <c r="G660" s="22">
        <f t="shared" si="224"/>
        <v>10432981.619999999</v>
      </c>
      <c r="H660" s="22">
        <f t="shared" si="224"/>
        <v>10419482</v>
      </c>
      <c r="I660" s="22">
        <f t="shared" si="224"/>
        <v>10419482</v>
      </c>
      <c r="M660" s="49"/>
    </row>
    <row r="661" spans="1:15" ht="40.5" customHeight="1" x14ac:dyDescent="0.25">
      <c r="A661" s="25" t="s">
        <v>62</v>
      </c>
      <c r="B661" s="5" t="s">
        <v>163</v>
      </c>
      <c r="C661" s="6" t="s">
        <v>57</v>
      </c>
      <c r="D661" s="6" t="s">
        <v>74</v>
      </c>
      <c r="E661" s="6" t="s">
        <v>63</v>
      </c>
      <c r="F661" s="6" t="s">
        <v>2</v>
      </c>
      <c r="G661" s="22">
        <f>G662</f>
        <v>10432981.619999999</v>
      </c>
      <c r="H661" s="22">
        <f>H662</f>
        <v>10419482</v>
      </c>
      <c r="I661" s="22">
        <f>I662</f>
        <v>10419482</v>
      </c>
      <c r="M661" s="49"/>
    </row>
    <row r="662" spans="1:15" ht="57" customHeight="1" x14ac:dyDescent="0.25">
      <c r="A662" s="26" t="s">
        <v>226</v>
      </c>
      <c r="B662" s="5" t="s">
        <v>163</v>
      </c>
      <c r="C662" s="6" t="s">
        <v>57</v>
      </c>
      <c r="D662" s="6" t="s">
        <v>74</v>
      </c>
      <c r="E662" s="6" t="s">
        <v>69</v>
      </c>
      <c r="F662" s="23" t="s">
        <v>2</v>
      </c>
      <c r="G662" s="22">
        <f>G663+G665+G667</f>
        <v>10432981.619999999</v>
      </c>
      <c r="H662" s="22">
        <f>H663+H665+H667</f>
        <v>10419482</v>
      </c>
      <c r="I662" s="22">
        <f>I663+I665+I667</f>
        <v>10419482</v>
      </c>
      <c r="M662" s="49"/>
    </row>
    <row r="663" spans="1:15" ht="86.25" customHeight="1" x14ac:dyDescent="0.25">
      <c r="A663" s="4" t="s">
        <v>180</v>
      </c>
      <c r="B663" s="5" t="s">
        <v>163</v>
      </c>
      <c r="C663" s="6" t="s">
        <v>57</v>
      </c>
      <c r="D663" s="6" t="s">
        <v>74</v>
      </c>
      <c r="E663" s="6" t="s">
        <v>69</v>
      </c>
      <c r="F663" s="23" t="s">
        <v>65</v>
      </c>
      <c r="G663" s="22">
        <f>G664</f>
        <v>10419482</v>
      </c>
      <c r="H663" s="22">
        <f>H664</f>
        <v>10419482</v>
      </c>
      <c r="I663" s="22">
        <f>I664</f>
        <v>10419482</v>
      </c>
      <c r="M663" s="49"/>
    </row>
    <row r="664" spans="1:15" ht="39.75" customHeight="1" x14ac:dyDescent="0.25">
      <c r="A664" s="4" t="s">
        <v>181</v>
      </c>
      <c r="B664" s="5" t="s">
        <v>163</v>
      </c>
      <c r="C664" s="6" t="s">
        <v>57</v>
      </c>
      <c r="D664" s="6" t="s">
        <v>74</v>
      </c>
      <c r="E664" s="6" t="s">
        <v>69</v>
      </c>
      <c r="F664" s="23" t="s">
        <v>5</v>
      </c>
      <c r="G664" s="24">
        <v>10419482</v>
      </c>
      <c r="H664" s="24">
        <v>10419482</v>
      </c>
      <c r="I664" s="24">
        <v>10419482</v>
      </c>
      <c r="M664" s="49"/>
    </row>
    <row r="665" spans="1:15" ht="37.5" customHeight="1" x14ac:dyDescent="0.25">
      <c r="A665" s="4" t="s">
        <v>242</v>
      </c>
      <c r="B665" s="5" t="s">
        <v>163</v>
      </c>
      <c r="C665" s="6" t="s">
        <v>57</v>
      </c>
      <c r="D665" s="6" t="s">
        <v>74</v>
      </c>
      <c r="E665" s="6" t="s">
        <v>69</v>
      </c>
      <c r="F665" s="23" t="s">
        <v>72</v>
      </c>
      <c r="G665" s="22">
        <f>G666</f>
        <v>13499.62</v>
      </c>
      <c r="H665" s="22">
        <f>H666</f>
        <v>0</v>
      </c>
      <c r="I665" s="22">
        <f>I666</f>
        <v>0</v>
      </c>
      <c r="M665" s="49"/>
    </row>
    <row r="666" spans="1:15" ht="48" customHeight="1" x14ac:dyDescent="0.25">
      <c r="A666" s="4" t="s">
        <v>73</v>
      </c>
      <c r="B666" s="5" t="s">
        <v>163</v>
      </c>
      <c r="C666" s="6" t="s">
        <v>57</v>
      </c>
      <c r="D666" s="6" t="s">
        <v>74</v>
      </c>
      <c r="E666" s="6" t="s">
        <v>69</v>
      </c>
      <c r="F666" s="23" t="s">
        <v>6</v>
      </c>
      <c r="G666" s="73">
        <v>13499.62</v>
      </c>
      <c r="H666" s="24">
        <v>0</v>
      </c>
      <c r="I666" s="24">
        <v>0</v>
      </c>
      <c r="M666" s="49"/>
    </row>
    <row r="667" spans="1:15" ht="24" customHeight="1" x14ac:dyDescent="0.25">
      <c r="A667" s="4" t="s">
        <v>75</v>
      </c>
      <c r="B667" s="5" t="s">
        <v>163</v>
      </c>
      <c r="C667" s="6" t="s">
        <v>57</v>
      </c>
      <c r="D667" s="6" t="s">
        <v>74</v>
      </c>
      <c r="E667" s="6" t="s">
        <v>69</v>
      </c>
      <c r="F667" s="23" t="s">
        <v>76</v>
      </c>
      <c r="G667" s="22">
        <f>G668</f>
        <v>0</v>
      </c>
      <c r="H667" s="22">
        <f>H668</f>
        <v>0</v>
      </c>
      <c r="I667" s="22">
        <f>I668</f>
        <v>0</v>
      </c>
      <c r="M667" s="49"/>
    </row>
    <row r="668" spans="1:15" ht="22.5" customHeight="1" x14ac:dyDescent="0.25">
      <c r="A668" s="4" t="s">
        <v>8</v>
      </c>
      <c r="B668" s="5" t="s">
        <v>163</v>
      </c>
      <c r="C668" s="6" t="s">
        <v>57</v>
      </c>
      <c r="D668" s="6" t="s">
        <v>74</v>
      </c>
      <c r="E668" s="6" t="s">
        <v>69</v>
      </c>
      <c r="F668" s="23" t="s">
        <v>9</v>
      </c>
      <c r="G668" s="73">
        <v>0</v>
      </c>
      <c r="H668" s="24">
        <v>0</v>
      </c>
      <c r="I668" s="24">
        <v>0</v>
      </c>
      <c r="M668" s="49"/>
    </row>
    <row r="669" spans="1:15" ht="26.25" customHeight="1" x14ac:dyDescent="0.25">
      <c r="A669" s="45" t="s">
        <v>221</v>
      </c>
      <c r="B669" s="40"/>
      <c r="C669" s="41"/>
      <c r="D669" s="41"/>
      <c r="E669" s="41"/>
      <c r="F669" s="42"/>
      <c r="G669" s="3">
        <f>G657+G553+G419+G20</f>
        <v>1384031672.98</v>
      </c>
      <c r="H669" s="3">
        <f>H657+H553+H419+H20</f>
        <v>924235678.02999997</v>
      </c>
      <c r="I669" s="3">
        <f>I657+I553+I419+I20</f>
        <v>930589317.40999997</v>
      </c>
      <c r="J669" s="50"/>
      <c r="K669" s="50"/>
      <c r="L669" s="50"/>
      <c r="M669" s="50"/>
      <c r="N669" s="50"/>
      <c r="O669" s="50"/>
    </row>
    <row r="670" spans="1:15" ht="32.25" customHeight="1" x14ac:dyDescent="0.25">
      <c r="A670" s="43"/>
      <c r="G670" s="13"/>
      <c r="H670" s="13"/>
      <c r="I670" s="13"/>
    </row>
    <row r="671" spans="1:15" x14ac:dyDescent="0.25">
      <c r="A671" s="43"/>
      <c r="G671" s="13"/>
      <c r="H671" s="13"/>
      <c r="I671" s="13"/>
    </row>
    <row r="672" spans="1:15" x14ac:dyDescent="0.25">
      <c r="A672" s="43"/>
      <c r="G672" s="13"/>
      <c r="H672" s="13"/>
      <c r="I672" s="13"/>
    </row>
    <row r="673" spans="1:9" x14ac:dyDescent="0.25">
      <c r="A673" s="43"/>
      <c r="G673" s="13"/>
      <c r="H673" s="13"/>
      <c r="I673" s="13"/>
    </row>
    <row r="674" spans="1:9" x14ac:dyDescent="0.25">
      <c r="A674" s="43"/>
      <c r="G674" s="13"/>
      <c r="H674" s="13"/>
      <c r="I674" s="13"/>
    </row>
    <row r="675" spans="1:9" x14ac:dyDescent="0.25">
      <c r="A675" s="43"/>
      <c r="G675" s="13"/>
      <c r="H675" s="13"/>
      <c r="I675" s="13"/>
    </row>
    <row r="676" spans="1:9" ht="29.25" customHeight="1" x14ac:dyDescent="0.25">
      <c r="A676" s="43"/>
      <c r="G676" s="13"/>
      <c r="H676" s="13"/>
      <c r="I676" s="13"/>
    </row>
    <row r="677" spans="1:9" x14ac:dyDescent="0.25">
      <c r="A677" s="43"/>
      <c r="G677" s="13"/>
      <c r="H677" s="13"/>
      <c r="I677" s="13"/>
    </row>
    <row r="678" spans="1:9" x14ac:dyDescent="0.25">
      <c r="A678" s="43"/>
      <c r="G678" s="13"/>
      <c r="H678" s="13"/>
      <c r="I678" s="13"/>
    </row>
    <row r="679" spans="1:9" x14ac:dyDescent="0.25">
      <c r="A679" s="43"/>
      <c r="G679" s="13"/>
      <c r="H679" s="13"/>
      <c r="I679" s="13"/>
    </row>
    <row r="680" spans="1:9" x14ac:dyDescent="0.25">
      <c r="A680" s="43"/>
      <c r="G680" s="13"/>
      <c r="H680" s="13"/>
      <c r="I680" s="13"/>
    </row>
    <row r="681" spans="1:9" x14ac:dyDescent="0.25">
      <c r="A681" s="43"/>
      <c r="G681" s="13"/>
      <c r="H681" s="13"/>
      <c r="I681" s="13"/>
    </row>
    <row r="682" spans="1:9" x14ac:dyDescent="0.25">
      <c r="A682" s="43"/>
      <c r="G682" s="13"/>
      <c r="H682" s="13"/>
      <c r="I682" s="13"/>
    </row>
    <row r="683" spans="1:9" ht="27" customHeight="1" x14ac:dyDescent="0.25">
      <c r="A683" s="43"/>
      <c r="G683" s="13"/>
      <c r="H683" s="13"/>
      <c r="I683" s="13"/>
    </row>
    <row r="684" spans="1:9" x14ac:dyDescent="0.25">
      <c r="A684" s="43"/>
      <c r="G684" s="13"/>
      <c r="H684" s="13"/>
      <c r="I684" s="13"/>
    </row>
    <row r="685" spans="1:9" x14ac:dyDescent="0.25">
      <c r="A685" s="43"/>
      <c r="G685" s="13"/>
      <c r="H685" s="13"/>
      <c r="I685" s="13"/>
    </row>
    <row r="686" spans="1:9" x14ac:dyDescent="0.25">
      <c r="A686" s="43"/>
      <c r="G686" s="13"/>
      <c r="H686" s="13"/>
      <c r="I686" s="13"/>
    </row>
    <row r="687" spans="1:9" x14ac:dyDescent="0.25">
      <c r="A687" s="43"/>
      <c r="G687" s="13"/>
      <c r="H687" s="13"/>
      <c r="I687" s="13"/>
    </row>
    <row r="688" spans="1:9" x14ac:dyDescent="0.25">
      <c r="A688" s="43"/>
      <c r="G688" s="13"/>
      <c r="H688" s="13"/>
      <c r="I688" s="13"/>
    </row>
    <row r="689" spans="1:9" x14ac:dyDescent="0.25">
      <c r="A689" s="43"/>
      <c r="G689" s="13"/>
      <c r="H689" s="13"/>
      <c r="I689" s="13"/>
    </row>
    <row r="690" spans="1:9" x14ac:dyDescent="0.25">
      <c r="A690" s="43"/>
      <c r="G690" s="13"/>
      <c r="H690" s="13"/>
      <c r="I690" s="13"/>
    </row>
    <row r="691" spans="1:9" ht="16.5" customHeight="1" x14ac:dyDescent="0.25">
      <c r="A691" s="43"/>
      <c r="G691" s="13"/>
      <c r="H691" s="13"/>
      <c r="I691" s="13"/>
    </row>
    <row r="692" spans="1:9" ht="39" customHeight="1" x14ac:dyDescent="0.25">
      <c r="A692" s="43"/>
      <c r="G692" s="13"/>
      <c r="H692" s="13"/>
      <c r="I692" s="13"/>
    </row>
    <row r="693" spans="1:9" x14ac:dyDescent="0.25">
      <c r="A693" s="43"/>
      <c r="G693" s="13"/>
      <c r="H693" s="13"/>
      <c r="I693" s="13"/>
    </row>
    <row r="694" spans="1:9" ht="29.25" customHeight="1" x14ac:dyDescent="0.25">
      <c r="A694" s="43"/>
      <c r="G694" s="13"/>
      <c r="H694" s="13"/>
      <c r="I694" s="13"/>
    </row>
    <row r="695" spans="1:9" x14ac:dyDescent="0.25">
      <c r="G695" s="13"/>
      <c r="H695" s="13"/>
      <c r="I695" s="13"/>
    </row>
    <row r="696" spans="1:9" ht="15" customHeight="1" x14ac:dyDescent="0.25">
      <c r="G696" s="13"/>
      <c r="H696" s="13"/>
      <c r="I696" s="13"/>
    </row>
    <row r="698" spans="1:9" ht="27.75" customHeight="1" x14ac:dyDescent="0.25"/>
  </sheetData>
  <autoFilter ref="A18:I669"/>
  <mergeCells count="17">
    <mergeCell ref="H5:I5"/>
    <mergeCell ref="H8:I8"/>
    <mergeCell ref="H2:I2"/>
    <mergeCell ref="F17:F18"/>
    <mergeCell ref="G17:I17"/>
    <mergeCell ref="E3:I3"/>
    <mergeCell ref="E4:I4"/>
    <mergeCell ref="H11:I11"/>
    <mergeCell ref="A14:I14"/>
    <mergeCell ref="A15:I15"/>
    <mergeCell ref="E9:I9"/>
    <mergeCell ref="E10:I10"/>
    <mergeCell ref="A17:A18"/>
    <mergeCell ref="B17:B18"/>
    <mergeCell ref="C17:C18"/>
    <mergeCell ref="D17:D18"/>
    <mergeCell ref="E17:E18"/>
  </mergeCells>
  <pageMargins left="0.70866141732283472" right="0.31496062992125984" top="0.15748031496062992" bottom="0.15748031496062992" header="0.31496062992125984" footer="0.31496062992125984"/>
  <pageSetup paperSize="9" scale="46" fitToHeight="0" orientation="portrait" r:id="rId1"/>
  <rowBreaks count="1" manualBreakCount="1">
    <brk id="11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4</vt:lpstr>
      <vt:lpstr>'Прил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218-2</cp:lastModifiedBy>
  <cp:lastPrinted>2025-06-04T02:04:05Z</cp:lastPrinted>
  <dcterms:created xsi:type="dcterms:W3CDTF">2019-06-18T02:48:46Z</dcterms:created>
  <dcterms:modified xsi:type="dcterms:W3CDTF">2025-06-04T02:04:42Z</dcterms:modified>
</cp:coreProperties>
</file>